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73E0A61E-AAAA-491A-9569-A7407BABD01A}" xr6:coauthVersionLast="47" xr6:coauthVersionMax="47" xr10:uidLastSave="{00000000-0000-0000-0000-000000000000}"/>
  <bookViews>
    <workbookView xWindow="54000" yWindow="-2625" windowWidth="25080" windowHeight="14505" xr2:uid="{04EF9514-489B-455C-9F81-367CE793B8FA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5" i="1" l="1" a="1"/>
  <c r="F405" i="1" s="1"/>
  <c r="E405" i="1"/>
  <c r="AQ404" i="1"/>
  <c r="F404" i="1"/>
  <c r="AS404" i="1" s="1"/>
  <c r="F404" i="1" a="1"/>
  <c r="E404" i="1"/>
  <c r="AN403" i="1"/>
  <c r="F403" i="1" a="1"/>
  <c r="F403" i="1" s="1"/>
  <c r="AP403" i="1" s="1"/>
  <c r="E403" i="1"/>
  <c r="AS402" i="1"/>
  <c r="Z402" i="1"/>
  <c r="X402" i="1"/>
  <c r="L402" i="1"/>
  <c r="F402" i="1" a="1"/>
  <c r="F402" i="1" s="1"/>
  <c r="E402" i="1"/>
  <c r="F401" i="1" a="1"/>
  <c r="F401" i="1" s="1"/>
  <c r="AR401" i="1" s="1"/>
  <c r="E401" i="1"/>
  <c r="AO400" i="1"/>
  <c r="T400" i="1"/>
  <c r="L400" i="1"/>
  <c r="F400" i="1" a="1"/>
  <c r="F400" i="1" s="1"/>
  <c r="E400" i="1"/>
  <c r="AS399" i="1"/>
  <c r="AR399" i="1"/>
  <c r="Y399" i="1"/>
  <c r="X399" i="1"/>
  <c r="W399" i="1"/>
  <c r="K399" i="1"/>
  <c r="F399" i="1"/>
  <c r="AQ399" i="1" s="1"/>
  <c r="F399" i="1" a="1"/>
  <c r="E399" i="1"/>
  <c r="AQ398" i="1"/>
  <c r="V398" i="1"/>
  <c r="T398" i="1"/>
  <c r="F398" i="1"/>
  <c r="F398" i="1" a="1"/>
  <c r="E398" i="1"/>
  <c r="F397" i="1" a="1"/>
  <c r="F397" i="1" s="1"/>
  <c r="E397" i="1"/>
  <c r="AR396" i="1"/>
  <c r="AQ396" i="1"/>
  <c r="X396" i="1"/>
  <c r="W396" i="1"/>
  <c r="V396" i="1"/>
  <c r="F396" i="1"/>
  <c r="F396" i="1" a="1"/>
  <c r="E396" i="1"/>
  <c r="F395" i="1" a="1"/>
  <c r="F395" i="1" s="1"/>
  <c r="E395" i="1"/>
  <c r="AS394" i="1"/>
  <c r="Z394" i="1"/>
  <c r="X394" i="1"/>
  <c r="L394" i="1"/>
  <c r="F394" i="1" a="1"/>
  <c r="F394" i="1" s="1"/>
  <c r="Y394" i="1" s="1"/>
  <c r="E394" i="1"/>
  <c r="F393" i="1" a="1"/>
  <c r="F393" i="1" s="1"/>
  <c r="E393" i="1"/>
  <c r="AR392" i="1"/>
  <c r="AO392" i="1"/>
  <c r="AN392" i="1"/>
  <c r="Z392" i="1"/>
  <c r="Y392" i="1"/>
  <c r="W392" i="1"/>
  <c r="T392" i="1"/>
  <c r="O392" i="1"/>
  <c r="L392" i="1"/>
  <c r="K392" i="1"/>
  <c r="F392" i="1"/>
  <c r="AS392" i="1" s="1"/>
  <c r="F392" i="1" a="1"/>
  <c r="E392" i="1"/>
  <c r="AS391" i="1"/>
  <c r="AR391" i="1"/>
  <c r="Y391" i="1"/>
  <c r="X391" i="1"/>
  <c r="W391" i="1"/>
  <c r="K391" i="1"/>
  <c r="F391" i="1"/>
  <c r="AQ391" i="1" s="1"/>
  <c r="F391" i="1" a="1"/>
  <c r="E391" i="1"/>
  <c r="AQ390" i="1"/>
  <c r="V390" i="1"/>
  <c r="F390" i="1"/>
  <c r="F390" i="1" a="1"/>
  <c r="E390" i="1"/>
  <c r="Y389" i="1"/>
  <c r="K389" i="1"/>
  <c r="F389" i="1" a="1"/>
  <c r="F389" i="1" s="1"/>
  <c r="E389" i="1"/>
  <c r="AQ388" i="1"/>
  <c r="V388" i="1"/>
  <c r="F388" i="1"/>
  <c r="AR388" i="1" s="1"/>
  <c r="F388" i="1" a="1"/>
  <c r="E388" i="1"/>
  <c r="AN387" i="1"/>
  <c r="U387" i="1"/>
  <c r="T387" i="1"/>
  <c r="O387" i="1"/>
  <c r="F387" i="1" a="1"/>
  <c r="F387" i="1" s="1"/>
  <c r="AP387" i="1" s="1"/>
  <c r="E387" i="1"/>
  <c r="F386" i="1" a="1"/>
  <c r="F386" i="1" s="1"/>
  <c r="E386" i="1"/>
  <c r="W385" i="1"/>
  <c r="F385" i="1" a="1"/>
  <c r="F385" i="1" s="1"/>
  <c r="E385" i="1"/>
  <c r="AR384" i="1"/>
  <c r="AO384" i="1"/>
  <c r="AN384" i="1"/>
  <c r="Z384" i="1"/>
  <c r="Y384" i="1"/>
  <c r="W384" i="1"/>
  <c r="T384" i="1"/>
  <c r="O384" i="1"/>
  <c r="L384" i="1"/>
  <c r="K384" i="1"/>
  <c r="F384" i="1"/>
  <c r="AS384" i="1" s="1"/>
  <c r="F384" i="1" a="1"/>
  <c r="E384" i="1"/>
  <c r="AS383" i="1"/>
  <c r="AR383" i="1"/>
  <c r="AO383" i="1"/>
  <c r="Y383" i="1"/>
  <c r="X383" i="1"/>
  <c r="W383" i="1"/>
  <c r="T383" i="1"/>
  <c r="K383" i="1"/>
  <c r="F383" i="1"/>
  <c r="AQ383" i="1" s="1"/>
  <c r="F383" i="1" a="1"/>
  <c r="E383" i="1"/>
  <c r="F382" i="1" a="1"/>
  <c r="F382" i="1" s="1"/>
  <c r="E382" i="1"/>
  <c r="Z381" i="1"/>
  <c r="F381" i="1" a="1"/>
  <c r="F381" i="1" s="1"/>
  <c r="E381" i="1"/>
  <c r="AS380" i="1"/>
  <c r="AR380" i="1"/>
  <c r="Z380" i="1"/>
  <c r="X380" i="1"/>
  <c r="W380" i="1"/>
  <c r="V380" i="1"/>
  <c r="L380" i="1"/>
  <c r="F380" i="1"/>
  <c r="F380" i="1" a="1"/>
  <c r="E380" i="1"/>
  <c r="AP379" i="1"/>
  <c r="Z379" i="1"/>
  <c r="L379" i="1"/>
  <c r="F379" i="1" a="1"/>
  <c r="F379" i="1" s="1"/>
  <c r="W379" i="1" s="1"/>
  <c r="E379" i="1"/>
  <c r="F378" i="1" a="1"/>
  <c r="F378" i="1" s="1"/>
  <c r="E378" i="1"/>
  <c r="F377" i="1" a="1"/>
  <c r="F377" i="1" s="1"/>
  <c r="E377" i="1"/>
  <c r="AR376" i="1"/>
  <c r="AQ376" i="1"/>
  <c r="Z376" i="1"/>
  <c r="W376" i="1"/>
  <c r="T376" i="1"/>
  <c r="O376" i="1"/>
  <c r="F376" i="1"/>
  <c r="F376" i="1" a="1"/>
  <c r="E376" i="1"/>
  <c r="AR375" i="1"/>
  <c r="Y375" i="1"/>
  <c r="V375" i="1"/>
  <c r="F375" i="1"/>
  <c r="AQ375" i="1" s="1"/>
  <c r="F375" i="1" a="1"/>
  <c r="E375" i="1"/>
  <c r="T374" i="1"/>
  <c r="F374" i="1" a="1"/>
  <c r="F374" i="1" s="1"/>
  <c r="E374" i="1"/>
  <c r="AS373" i="1"/>
  <c r="F373" i="1" a="1"/>
  <c r="F373" i="1" s="1"/>
  <c r="E373" i="1"/>
  <c r="AR372" i="1"/>
  <c r="F372" i="1" a="1"/>
  <c r="F372" i="1" s="1"/>
  <c r="E372" i="1"/>
  <c r="AR371" i="1"/>
  <c r="F371" i="1" a="1"/>
  <c r="F371" i="1" s="1"/>
  <c r="E371" i="1"/>
  <c r="F370" i="1"/>
  <c r="F370" i="1" a="1"/>
  <c r="E370" i="1"/>
  <c r="F369" i="1" a="1"/>
  <c r="F369" i="1" s="1"/>
  <c r="E369" i="1"/>
  <c r="U368" i="1"/>
  <c r="F368" i="1" a="1"/>
  <c r="F368" i="1" s="1"/>
  <c r="AS368" i="1" s="1"/>
  <c r="E368" i="1"/>
  <c r="W367" i="1"/>
  <c r="L367" i="1"/>
  <c r="F367" i="1" a="1"/>
  <c r="F367" i="1" s="1"/>
  <c r="AR367" i="1" s="1"/>
  <c r="E367" i="1"/>
  <c r="AR366" i="1"/>
  <c r="Z366" i="1"/>
  <c r="W366" i="1"/>
  <c r="T366" i="1"/>
  <c r="L366" i="1"/>
  <c r="F366" i="1" a="1"/>
  <c r="F366" i="1" s="1"/>
  <c r="AO366" i="1" s="1"/>
  <c r="E366" i="1"/>
  <c r="AO365" i="1"/>
  <c r="W365" i="1"/>
  <c r="T365" i="1"/>
  <c r="K365" i="1"/>
  <c r="F365" i="1" a="1"/>
  <c r="F365" i="1" s="1"/>
  <c r="AR365" i="1" s="1"/>
  <c r="E365" i="1"/>
  <c r="Z364" i="1"/>
  <c r="F364" i="1"/>
  <c r="F364" i="1" a="1"/>
  <c r="E364" i="1"/>
  <c r="AR363" i="1"/>
  <c r="AQ363" i="1"/>
  <c r="W363" i="1"/>
  <c r="O363" i="1"/>
  <c r="L363" i="1"/>
  <c r="K363" i="1"/>
  <c r="F363" i="1"/>
  <c r="Y363" i="1" s="1"/>
  <c r="F363" i="1" a="1"/>
  <c r="E363" i="1"/>
  <c r="AS362" i="1"/>
  <c r="AR362" i="1"/>
  <c r="AQ362" i="1"/>
  <c r="AO362" i="1"/>
  <c r="X362" i="1"/>
  <c r="V362" i="1"/>
  <c r="T362" i="1"/>
  <c r="O362" i="1"/>
  <c r="F362" i="1"/>
  <c r="W362" i="1" s="1"/>
  <c r="F362" i="1" a="1"/>
  <c r="E362" i="1"/>
  <c r="AS361" i="1"/>
  <c r="AO361" i="1"/>
  <c r="Z361" i="1"/>
  <c r="T361" i="1"/>
  <c r="L361" i="1"/>
  <c r="F361" i="1" a="1"/>
  <c r="F361" i="1" s="1"/>
  <c r="X361" i="1" s="1"/>
  <c r="E361" i="1"/>
  <c r="AP360" i="1"/>
  <c r="K360" i="1"/>
  <c r="F360" i="1" a="1"/>
  <c r="F360" i="1" s="1"/>
  <c r="E360" i="1"/>
  <c r="AP359" i="1"/>
  <c r="O359" i="1"/>
  <c r="F359" i="1" a="1"/>
  <c r="F359" i="1" s="1"/>
  <c r="E359" i="1"/>
  <c r="AO358" i="1"/>
  <c r="F358" i="1" a="1"/>
  <c r="F358" i="1" s="1"/>
  <c r="AS358" i="1" s="1"/>
  <c r="E358" i="1"/>
  <c r="Y357" i="1"/>
  <c r="F357" i="1"/>
  <c r="AS357" i="1" s="1"/>
  <c r="F357" i="1" a="1"/>
  <c r="E357" i="1"/>
  <c r="Z356" i="1"/>
  <c r="F356" i="1"/>
  <c r="AO356" i="1" s="1"/>
  <c r="F356" i="1" a="1"/>
  <c r="E356" i="1"/>
  <c r="AR355" i="1"/>
  <c r="AO355" i="1"/>
  <c r="AN355" i="1"/>
  <c r="Z355" i="1"/>
  <c r="Y355" i="1"/>
  <c r="X355" i="1"/>
  <c r="V355" i="1"/>
  <c r="O355" i="1"/>
  <c r="L355" i="1"/>
  <c r="K355" i="1"/>
  <c r="F355" i="1"/>
  <c r="AQ355" i="1" s="1"/>
  <c r="F355" i="1" a="1"/>
  <c r="E355" i="1"/>
  <c r="AS354" i="1"/>
  <c r="U354" i="1"/>
  <c r="F354" i="1"/>
  <c r="AQ354" i="1" s="1"/>
  <c r="F354" i="1" a="1"/>
  <c r="E354" i="1"/>
  <c r="X353" i="1"/>
  <c r="F353" i="1"/>
  <c r="AO353" i="1" s="1"/>
  <c r="F353" i="1" a="1"/>
  <c r="E353" i="1"/>
  <c r="AP352" i="1"/>
  <c r="F352" i="1" a="1"/>
  <c r="F352" i="1" s="1"/>
  <c r="Z352" i="1" s="1"/>
  <c r="E352" i="1"/>
  <c r="F351" i="1" a="1"/>
  <c r="F351" i="1" s="1"/>
  <c r="E351" i="1"/>
  <c r="AS350" i="1"/>
  <c r="F350" i="1" a="1"/>
  <c r="F350" i="1" s="1"/>
  <c r="Y350" i="1" s="1"/>
  <c r="E350" i="1"/>
  <c r="AO349" i="1"/>
  <c r="Z349" i="1"/>
  <c r="W349" i="1"/>
  <c r="U349" i="1"/>
  <c r="F349" i="1" a="1"/>
  <c r="F349" i="1" s="1"/>
  <c r="E349" i="1"/>
  <c r="AS348" i="1"/>
  <c r="AR348" i="1"/>
  <c r="Z348" i="1"/>
  <c r="X348" i="1"/>
  <c r="W348" i="1"/>
  <c r="T348" i="1"/>
  <c r="L348" i="1"/>
  <c r="K348" i="1"/>
  <c r="F348" i="1" a="1"/>
  <c r="F348" i="1" s="1"/>
  <c r="E348" i="1"/>
  <c r="AQ347" i="1"/>
  <c r="K347" i="1"/>
  <c r="F347" i="1"/>
  <c r="Y347" i="1" s="1"/>
  <c r="F347" i="1" a="1"/>
  <c r="E347" i="1"/>
  <c r="AO346" i="1"/>
  <c r="Z346" i="1"/>
  <c r="Y346" i="1"/>
  <c r="V346" i="1"/>
  <c r="T346" i="1"/>
  <c r="K346" i="1"/>
  <c r="F346" i="1"/>
  <c r="F346" i="1" a="1"/>
  <c r="E346" i="1"/>
  <c r="AS345" i="1"/>
  <c r="W345" i="1"/>
  <c r="V345" i="1"/>
  <c r="O345" i="1"/>
  <c r="F345" i="1"/>
  <c r="X345" i="1" s="1"/>
  <c r="F345" i="1" a="1"/>
  <c r="E345" i="1"/>
  <c r="F344" i="1" a="1"/>
  <c r="F344" i="1" s="1"/>
  <c r="E344" i="1"/>
  <c r="F343" i="1" a="1"/>
  <c r="F343" i="1" s="1"/>
  <c r="E343" i="1"/>
  <c r="F342" i="1" a="1"/>
  <c r="F342" i="1" s="1"/>
  <c r="E342" i="1"/>
  <c r="F341" i="1" a="1"/>
  <c r="F341" i="1" s="1"/>
  <c r="E341" i="1"/>
  <c r="F340" i="1"/>
  <c r="F340" i="1" a="1"/>
  <c r="E340" i="1"/>
  <c r="Y339" i="1"/>
  <c r="F339" i="1" a="1"/>
  <c r="F339" i="1" s="1"/>
  <c r="E339" i="1"/>
  <c r="AQ338" i="1"/>
  <c r="AO338" i="1"/>
  <c r="AN338" i="1"/>
  <c r="Z338" i="1"/>
  <c r="Y338" i="1"/>
  <c r="X338" i="1"/>
  <c r="T338" i="1"/>
  <c r="O338" i="1"/>
  <c r="L338" i="1"/>
  <c r="K338" i="1"/>
  <c r="F338" i="1"/>
  <c r="AR338" i="1" s="1"/>
  <c r="F338" i="1" a="1"/>
  <c r="E338" i="1"/>
  <c r="W337" i="1"/>
  <c r="F337" i="1" a="1"/>
  <c r="F337" i="1" s="1"/>
  <c r="E337" i="1"/>
  <c r="K336" i="1"/>
  <c r="F336" i="1" a="1"/>
  <c r="F336" i="1" s="1"/>
  <c r="Z336" i="1" s="1"/>
  <c r="E336" i="1"/>
  <c r="AP335" i="1"/>
  <c r="AN335" i="1"/>
  <c r="L335" i="1"/>
  <c r="F335" i="1" a="1"/>
  <c r="F335" i="1" s="1"/>
  <c r="Y335" i="1" s="1"/>
  <c r="E335" i="1"/>
  <c r="F334" i="1" a="1"/>
  <c r="F334" i="1" s="1"/>
  <c r="E334" i="1"/>
  <c r="K333" i="1"/>
  <c r="F333" i="1" a="1"/>
  <c r="F333" i="1" s="1"/>
  <c r="AS333" i="1" s="1"/>
  <c r="E333" i="1"/>
  <c r="L332" i="1"/>
  <c r="F332" i="1" a="1"/>
  <c r="F332" i="1" s="1"/>
  <c r="AP332" i="1" s="1"/>
  <c r="E332" i="1"/>
  <c r="U331" i="1"/>
  <c r="F331" i="1" a="1"/>
  <c r="F331" i="1" s="1"/>
  <c r="AR331" i="1" s="1"/>
  <c r="E331" i="1"/>
  <c r="F330" i="1" a="1"/>
  <c r="F330" i="1" s="1"/>
  <c r="AR330" i="1" s="1"/>
  <c r="E330" i="1"/>
  <c r="T329" i="1"/>
  <c r="F329" i="1" a="1"/>
  <c r="F329" i="1" s="1"/>
  <c r="E329" i="1"/>
  <c r="L328" i="1"/>
  <c r="F328" i="1" a="1"/>
  <c r="F328" i="1" s="1"/>
  <c r="AR328" i="1" s="1"/>
  <c r="E328" i="1"/>
  <c r="W327" i="1"/>
  <c r="T327" i="1"/>
  <c r="F327" i="1"/>
  <c r="AR327" i="1" s="1"/>
  <c r="F327" i="1" a="1"/>
  <c r="E327" i="1"/>
  <c r="AO326" i="1"/>
  <c r="AN326" i="1"/>
  <c r="Z326" i="1"/>
  <c r="Y326" i="1"/>
  <c r="T326" i="1"/>
  <c r="O326" i="1"/>
  <c r="L326" i="1"/>
  <c r="K326" i="1"/>
  <c r="F326" i="1"/>
  <c r="AS326" i="1" s="1"/>
  <c r="F326" i="1" a="1"/>
  <c r="E326" i="1"/>
  <c r="AS325" i="1"/>
  <c r="AQ325" i="1"/>
  <c r="Y325" i="1"/>
  <c r="F325" i="1"/>
  <c r="X325" i="1" s="1"/>
  <c r="F325" i="1" a="1"/>
  <c r="E325" i="1"/>
  <c r="U324" i="1"/>
  <c r="F324" i="1"/>
  <c r="F324" i="1" a="1"/>
  <c r="E324" i="1"/>
  <c r="X323" i="1"/>
  <c r="L323" i="1"/>
  <c r="F323" i="1" a="1"/>
  <c r="F323" i="1" s="1"/>
  <c r="AS323" i="1" s="1"/>
  <c r="E323" i="1"/>
  <c r="AP322" i="1"/>
  <c r="W322" i="1"/>
  <c r="U322" i="1"/>
  <c r="F322" i="1" a="1"/>
  <c r="F322" i="1" s="1"/>
  <c r="AR322" i="1" s="1"/>
  <c r="E322" i="1"/>
  <c r="AP321" i="1"/>
  <c r="Z321" i="1"/>
  <c r="F321" i="1" a="1"/>
  <c r="F321" i="1" s="1"/>
  <c r="E321" i="1"/>
  <c r="AR320" i="1"/>
  <c r="Y320" i="1"/>
  <c r="W320" i="1"/>
  <c r="L320" i="1"/>
  <c r="F320" i="1" a="1"/>
  <c r="F320" i="1" s="1"/>
  <c r="E320" i="1"/>
  <c r="AQ319" i="1"/>
  <c r="F319" i="1"/>
  <c r="F319" i="1" a="1"/>
  <c r="E319" i="1"/>
  <c r="AO318" i="1"/>
  <c r="AN318" i="1"/>
  <c r="Z318" i="1"/>
  <c r="Y318" i="1"/>
  <c r="T318" i="1"/>
  <c r="O318" i="1"/>
  <c r="L318" i="1"/>
  <c r="K318" i="1"/>
  <c r="F318" i="1"/>
  <c r="AS318" i="1" s="1"/>
  <c r="F318" i="1" a="1"/>
  <c r="E318" i="1"/>
  <c r="AQ317" i="1"/>
  <c r="X317" i="1"/>
  <c r="F317" i="1"/>
  <c r="F317" i="1" a="1"/>
  <c r="E317" i="1"/>
  <c r="F316" i="1" a="1"/>
  <c r="F316" i="1" s="1"/>
  <c r="E316" i="1"/>
  <c r="AS315" i="1"/>
  <c r="L315" i="1"/>
  <c r="F315" i="1" a="1"/>
  <c r="F315" i="1" s="1"/>
  <c r="E315" i="1"/>
  <c r="AS314" i="1"/>
  <c r="AQ314" i="1"/>
  <c r="X314" i="1"/>
  <c r="F314" i="1"/>
  <c r="F314" i="1" a="1"/>
  <c r="E314" i="1"/>
  <c r="Y313" i="1"/>
  <c r="F313" i="1" a="1"/>
  <c r="F313" i="1" s="1"/>
  <c r="AP313" i="1" s="1"/>
  <c r="E313" i="1"/>
  <c r="AQ312" i="1"/>
  <c r="X312" i="1"/>
  <c r="V312" i="1"/>
  <c r="L312" i="1"/>
  <c r="F312" i="1"/>
  <c r="AS312" i="1" s="1"/>
  <c r="F312" i="1" a="1"/>
  <c r="E312" i="1"/>
  <c r="Z311" i="1"/>
  <c r="W311" i="1"/>
  <c r="U311" i="1"/>
  <c r="K311" i="1"/>
  <c r="F311" i="1"/>
  <c r="AQ311" i="1" s="1"/>
  <c r="F311" i="1" a="1"/>
  <c r="E311" i="1"/>
  <c r="T310" i="1"/>
  <c r="F310" i="1" a="1"/>
  <c r="F310" i="1" s="1"/>
  <c r="AO310" i="1" s="1"/>
  <c r="E310" i="1"/>
  <c r="W309" i="1"/>
  <c r="F309" i="1" a="1"/>
  <c r="F309" i="1" s="1"/>
  <c r="AR309" i="1" s="1"/>
  <c r="E309" i="1"/>
  <c r="Z308" i="1"/>
  <c r="F308" i="1"/>
  <c r="AQ308" i="1" s="1"/>
  <c r="F308" i="1" a="1"/>
  <c r="E308" i="1"/>
  <c r="AR307" i="1"/>
  <c r="AN307" i="1"/>
  <c r="Y307" i="1"/>
  <c r="W307" i="1"/>
  <c r="O307" i="1"/>
  <c r="K307" i="1"/>
  <c r="F307" i="1"/>
  <c r="AS307" i="1" s="1"/>
  <c r="F307" i="1" a="1"/>
  <c r="E307" i="1"/>
  <c r="F306" i="1"/>
  <c r="F306" i="1" a="1"/>
  <c r="E306" i="1"/>
  <c r="K305" i="1"/>
  <c r="F305" i="1" a="1"/>
  <c r="F305" i="1" s="1"/>
  <c r="AP305" i="1" s="1"/>
  <c r="E305" i="1"/>
  <c r="AS304" i="1"/>
  <c r="AQ304" i="1"/>
  <c r="X304" i="1"/>
  <c r="V304" i="1"/>
  <c r="L304" i="1"/>
  <c r="F304" i="1"/>
  <c r="Z304" i="1" s="1"/>
  <c r="F304" i="1" a="1"/>
  <c r="E304" i="1"/>
  <c r="W303" i="1"/>
  <c r="U303" i="1"/>
  <c r="F303" i="1" a="1"/>
  <c r="F303" i="1" s="1"/>
  <c r="AR303" i="1" s="1"/>
  <c r="E303" i="1"/>
  <c r="AS302" i="1"/>
  <c r="AO302" i="1"/>
  <c r="Z302" i="1"/>
  <c r="X302" i="1"/>
  <c r="T302" i="1"/>
  <c r="L302" i="1"/>
  <c r="F302" i="1" a="1"/>
  <c r="F302" i="1" s="1"/>
  <c r="E302" i="1"/>
  <c r="AP301" i="1"/>
  <c r="Y301" i="1"/>
  <c r="U301" i="1"/>
  <c r="K301" i="1"/>
  <c r="F301" i="1" a="1"/>
  <c r="F301" i="1" s="1"/>
  <c r="AR301" i="1" s="1"/>
  <c r="E301" i="1"/>
  <c r="AQ300" i="1"/>
  <c r="AO300" i="1"/>
  <c r="V300" i="1"/>
  <c r="T300" i="1"/>
  <c r="F300" i="1"/>
  <c r="F300" i="1" a="1"/>
  <c r="E300" i="1"/>
  <c r="AR299" i="1"/>
  <c r="AN299" i="1"/>
  <c r="Y299" i="1"/>
  <c r="W299" i="1"/>
  <c r="O299" i="1"/>
  <c r="K299" i="1"/>
  <c r="F299" i="1"/>
  <c r="AS299" i="1" s="1"/>
  <c r="F299" i="1" a="1"/>
  <c r="E299" i="1"/>
  <c r="AS298" i="1"/>
  <c r="AQ298" i="1"/>
  <c r="X298" i="1"/>
  <c r="V298" i="1"/>
  <c r="T298" i="1"/>
  <c r="F298" i="1"/>
  <c r="AO298" i="1" s="1"/>
  <c r="F298" i="1" a="1"/>
  <c r="E298" i="1"/>
  <c r="U297" i="1"/>
  <c r="F297" i="1" a="1"/>
  <c r="F297" i="1" s="1"/>
  <c r="AP297" i="1" s="1"/>
  <c r="E297" i="1"/>
  <c r="X296" i="1"/>
  <c r="F296" i="1"/>
  <c r="AS296" i="1" s="1"/>
  <c r="F296" i="1" a="1"/>
  <c r="E296" i="1"/>
  <c r="F295" i="1" a="1"/>
  <c r="F295" i="1" s="1"/>
  <c r="E295" i="1"/>
  <c r="AR294" i="1"/>
  <c r="T294" i="1"/>
  <c r="F294" i="1" a="1"/>
  <c r="F294" i="1" s="1"/>
  <c r="Z294" i="1" s="1"/>
  <c r="E294" i="1"/>
  <c r="AO293" i="1"/>
  <c r="Y293" i="1"/>
  <c r="U293" i="1"/>
  <c r="T293" i="1"/>
  <c r="F293" i="1" a="1"/>
  <c r="F293" i="1" s="1"/>
  <c r="E293" i="1"/>
  <c r="Z292" i="1"/>
  <c r="Y292" i="1"/>
  <c r="K292" i="1"/>
  <c r="F292" i="1"/>
  <c r="AO292" i="1" s="1"/>
  <c r="F292" i="1" a="1"/>
  <c r="E292" i="1"/>
  <c r="AR291" i="1"/>
  <c r="AN291" i="1"/>
  <c r="Y291" i="1"/>
  <c r="W291" i="1"/>
  <c r="V291" i="1"/>
  <c r="O291" i="1"/>
  <c r="K291" i="1"/>
  <c r="F291" i="1"/>
  <c r="F291" i="1" a="1"/>
  <c r="E291" i="1"/>
  <c r="AS290" i="1"/>
  <c r="AN290" i="1"/>
  <c r="X290" i="1"/>
  <c r="F290" i="1"/>
  <c r="AO290" i="1" s="1"/>
  <c r="F290" i="1" a="1"/>
  <c r="E290" i="1"/>
  <c r="Y289" i="1"/>
  <c r="T289" i="1"/>
  <c r="F289" i="1" a="1"/>
  <c r="F289" i="1" s="1"/>
  <c r="E289" i="1"/>
  <c r="AP288" i="1"/>
  <c r="V288" i="1"/>
  <c r="U288" i="1"/>
  <c r="F288" i="1"/>
  <c r="Y288" i="1" s="1"/>
  <c r="F288" i="1" a="1"/>
  <c r="E288" i="1"/>
  <c r="F287" i="1" a="1"/>
  <c r="F287" i="1" s="1"/>
  <c r="E287" i="1"/>
  <c r="AS286" i="1"/>
  <c r="AR286" i="1"/>
  <c r="AO286" i="1"/>
  <c r="AN286" i="1"/>
  <c r="Z286" i="1"/>
  <c r="Y286" i="1"/>
  <c r="X286" i="1"/>
  <c r="W286" i="1"/>
  <c r="T286" i="1"/>
  <c r="O286" i="1"/>
  <c r="L286" i="1"/>
  <c r="K286" i="1"/>
  <c r="F286" i="1"/>
  <c r="AQ286" i="1" s="1"/>
  <c r="F286" i="1" a="1"/>
  <c r="E286" i="1"/>
  <c r="AR285" i="1"/>
  <c r="U285" i="1"/>
  <c r="F285" i="1" a="1"/>
  <c r="F285" i="1" s="1"/>
  <c r="E285" i="1"/>
  <c r="AQ284" i="1"/>
  <c r="T284" i="1"/>
  <c r="F284" i="1"/>
  <c r="Y284" i="1" s="1"/>
  <c r="F284" i="1" a="1"/>
  <c r="E284" i="1"/>
  <c r="AS283" i="1"/>
  <c r="AR283" i="1"/>
  <c r="AQ283" i="1"/>
  <c r="Z283" i="1"/>
  <c r="Y283" i="1"/>
  <c r="W283" i="1"/>
  <c r="V283" i="1"/>
  <c r="O283" i="1"/>
  <c r="L283" i="1"/>
  <c r="F283" i="1"/>
  <c r="F283" i="1" a="1"/>
  <c r="E283" i="1"/>
  <c r="F282" i="1"/>
  <c r="F282" i="1" a="1"/>
  <c r="E282" i="1"/>
  <c r="Z281" i="1"/>
  <c r="K281" i="1"/>
  <c r="F281" i="1" a="1"/>
  <c r="F281" i="1" s="1"/>
  <c r="AR281" i="1" s="1"/>
  <c r="E281" i="1"/>
  <c r="F280" i="1" a="1"/>
  <c r="F280" i="1" s="1"/>
  <c r="E280" i="1"/>
  <c r="F279" i="1" a="1"/>
  <c r="F279" i="1" s="1"/>
  <c r="E279" i="1"/>
  <c r="AR278" i="1"/>
  <c r="AQ278" i="1"/>
  <c r="AO278" i="1"/>
  <c r="AN278" i="1"/>
  <c r="Z278" i="1"/>
  <c r="Y278" i="1"/>
  <c r="X278" i="1"/>
  <c r="V278" i="1"/>
  <c r="T278" i="1"/>
  <c r="O278" i="1"/>
  <c r="L278" i="1"/>
  <c r="K278" i="1"/>
  <c r="F278" i="1"/>
  <c r="F278" i="1" a="1"/>
  <c r="E278" i="1"/>
  <c r="F277" i="1" a="1"/>
  <c r="F277" i="1" s="1"/>
  <c r="E277" i="1"/>
  <c r="AR276" i="1"/>
  <c r="AO276" i="1"/>
  <c r="Z276" i="1"/>
  <c r="Y276" i="1"/>
  <c r="W276" i="1"/>
  <c r="T276" i="1"/>
  <c r="L276" i="1"/>
  <c r="K276" i="1"/>
  <c r="F276" i="1"/>
  <c r="AS276" i="1" s="1"/>
  <c r="F276" i="1" a="1"/>
  <c r="E276" i="1"/>
  <c r="AR275" i="1"/>
  <c r="AO275" i="1"/>
  <c r="Y275" i="1"/>
  <c r="W275" i="1"/>
  <c r="T275" i="1"/>
  <c r="K275" i="1"/>
  <c r="F275" i="1"/>
  <c r="AQ275" i="1" s="1"/>
  <c r="F275" i="1" a="1"/>
  <c r="E275" i="1"/>
  <c r="AO274" i="1"/>
  <c r="T274" i="1"/>
  <c r="F274" i="1" a="1"/>
  <c r="F274" i="1" s="1"/>
  <c r="E274" i="1"/>
  <c r="Y273" i="1"/>
  <c r="K273" i="1"/>
  <c r="F273" i="1" a="1"/>
  <c r="F273" i="1" s="1"/>
  <c r="E273" i="1"/>
  <c r="AQ272" i="1"/>
  <c r="V272" i="1"/>
  <c r="F272" i="1"/>
  <c r="F272" i="1" a="1"/>
  <c r="E272" i="1"/>
  <c r="AN271" i="1"/>
  <c r="F271" i="1" a="1"/>
  <c r="F271" i="1" s="1"/>
  <c r="E271" i="1"/>
  <c r="AS270" i="1"/>
  <c r="F270" i="1" a="1"/>
  <c r="F270" i="1" s="1"/>
  <c r="E270" i="1"/>
  <c r="F269" i="1" a="1"/>
  <c r="F269" i="1" s="1"/>
  <c r="E269" i="1"/>
  <c r="F268" i="1" a="1"/>
  <c r="F268" i="1" s="1"/>
  <c r="E268" i="1"/>
  <c r="AR267" i="1"/>
  <c r="AO267" i="1"/>
  <c r="Y267" i="1"/>
  <c r="W267" i="1"/>
  <c r="T267" i="1"/>
  <c r="K267" i="1"/>
  <c r="F267" i="1"/>
  <c r="AQ267" i="1" s="1"/>
  <c r="F267" i="1" a="1"/>
  <c r="E267" i="1"/>
  <c r="AO266" i="1"/>
  <c r="T266" i="1"/>
  <c r="F266" i="1" a="1"/>
  <c r="F266" i="1" s="1"/>
  <c r="E266" i="1"/>
  <c r="Y265" i="1"/>
  <c r="K265" i="1"/>
  <c r="F265" i="1" a="1"/>
  <c r="F265" i="1" s="1"/>
  <c r="E265" i="1"/>
  <c r="AQ264" i="1"/>
  <c r="V264" i="1"/>
  <c r="F264" i="1"/>
  <c r="F264" i="1" a="1"/>
  <c r="E264" i="1"/>
  <c r="F263" i="1" a="1"/>
  <c r="F263" i="1" s="1"/>
  <c r="E263" i="1"/>
  <c r="F262" i="1" a="1"/>
  <c r="F262" i="1" s="1"/>
  <c r="E262" i="1"/>
  <c r="F261" i="1" a="1"/>
  <c r="F261" i="1" s="1"/>
  <c r="E261" i="1"/>
  <c r="AR260" i="1"/>
  <c r="Z260" i="1"/>
  <c r="Y260" i="1"/>
  <c r="L260" i="1"/>
  <c r="K260" i="1"/>
  <c r="F260" i="1" a="1"/>
  <c r="F260" i="1" s="1"/>
  <c r="W260" i="1" s="1"/>
  <c r="E260" i="1"/>
  <c r="AR259" i="1"/>
  <c r="AQ259" i="1"/>
  <c r="W259" i="1"/>
  <c r="V259" i="1"/>
  <c r="T259" i="1"/>
  <c r="F259" i="1"/>
  <c r="AO259" i="1" s="1"/>
  <c r="F259" i="1" a="1"/>
  <c r="E259" i="1"/>
  <c r="AN258" i="1"/>
  <c r="Y258" i="1"/>
  <c r="T258" i="1"/>
  <c r="F258" i="1" a="1"/>
  <c r="F258" i="1" s="1"/>
  <c r="AO258" i="1" s="1"/>
  <c r="E258" i="1"/>
  <c r="X257" i="1"/>
  <c r="F257" i="1"/>
  <c r="AS257" i="1" s="1"/>
  <c r="F257" i="1" a="1"/>
  <c r="E257" i="1"/>
  <c r="F256" i="1" a="1"/>
  <c r="F256" i="1" s="1"/>
  <c r="E256" i="1"/>
  <c r="AO255" i="1"/>
  <c r="X255" i="1"/>
  <c r="W255" i="1"/>
  <c r="F255" i="1" a="1"/>
  <c r="F255" i="1" s="1"/>
  <c r="E255" i="1"/>
  <c r="AS254" i="1"/>
  <c r="Z254" i="1"/>
  <c r="U254" i="1"/>
  <c r="F254" i="1" a="1"/>
  <c r="F254" i="1" s="1"/>
  <c r="W254" i="1" s="1"/>
  <c r="E254" i="1"/>
  <c r="AR253" i="1"/>
  <c r="U253" i="1"/>
  <c r="F253" i="1" a="1"/>
  <c r="F253" i="1" s="1"/>
  <c r="E253" i="1"/>
  <c r="AR252" i="1"/>
  <c r="AQ252" i="1"/>
  <c r="AO252" i="1"/>
  <c r="AN252" i="1"/>
  <c r="Z252" i="1"/>
  <c r="W252" i="1"/>
  <c r="V252" i="1"/>
  <c r="T252" i="1"/>
  <c r="O252" i="1"/>
  <c r="L252" i="1"/>
  <c r="K252" i="1"/>
  <c r="F252" i="1"/>
  <c r="F252" i="1" a="1"/>
  <c r="E252" i="1"/>
  <c r="F251" i="1"/>
  <c r="F251" i="1" a="1"/>
  <c r="E251" i="1"/>
  <c r="AN250" i="1"/>
  <c r="F250" i="1" a="1"/>
  <c r="F250" i="1" s="1"/>
  <c r="E250" i="1"/>
  <c r="F249" i="1" a="1"/>
  <c r="F249" i="1" s="1"/>
  <c r="E249" i="1"/>
  <c r="AS248" i="1"/>
  <c r="F248" i="1"/>
  <c r="F248" i="1" a="1"/>
  <c r="E248" i="1"/>
  <c r="F247" i="1" a="1"/>
  <c r="F247" i="1" s="1"/>
  <c r="E247" i="1"/>
  <c r="AP246" i="1"/>
  <c r="T246" i="1"/>
  <c r="F246" i="1" a="1"/>
  <c r="F246" i="1" s="1"/>
  <c r="E246" i="1"/>
  <c r="AS245" i="1"/>
  <c r="Y245" i="1"/>
  <c r="W245" i="1"/>
  <c r="F245" i="1"/>
  <c r="F245" i="1" a="1"/>
  <c r="E245" i="1"/>
  <c r="F244" i="1" a="1"/>
  <c r="F244" i="1" s="1"/>
  <c r="E244" i="1"/>
  <c r="AR243" i="1"/>
  <c r="AQ243" i="1"/>
  <c r="AO243" i="1"/>
  <c r="AN243" i="1"/>
  <c r="Z243" i="1"/>
  <c r="Y243" i="1"/>
  <c r="X243" i="1"/>
  <c r="V243" i="1"/>
  <c r="T243" i="1"/>
  <c r="O243" i="1"/>
  <c r="L243" i="1"/>
  <c r="K243" i="1"/>
  <c r="F243" i="1"/>
  <c r="F243" i="1" a="1"/>
  <c r="E243" i="1"/>
  <c r="F242" i="1"/>
  <c r="F242" i="1" a="1"/>
  <c r="E242" i="1"/>
  <c r="AO241" i="1"/>
  <c r="Z241" i="1"/>
  <c r="O241" i="1"/>
  <c r="F241" i="1" a="1"/>
  <c r="F241" i="1" s="1"/>
  <c r="E241" i="1"/>
  <c r="V240" i="1"/>
  <c r="F240" i="1" a="1"/>
  <c r="F240" i="1" s="1"/>
  <c r="AR240" i="1" s="1"/>
  <c r="E240" i="1"/>
  <c r="F239" i="1"/>
  <c r="F239" i="1" a="1"/>
  <c r="E239" i="1"/>
  <c r="AR238" i="1"/>
  <c r="AO238" i="1"/>
  <c r="Z238" i="1"/>
  <c r="Y238" i="1"/>
  <c r="U238" i="1"/>
  <c r="O238" i="1"/>
  <c r="K238" i="1"/>
  <c r="F238" i="1" a="1"/>
  <c r="F238" i="1" s="1"/>
  <c r="AP238" i="1" s="1"/>
  <c r="E238" i="1"/>
  <c r="AR237" i="1"/>
  <c r="AP237" i="1"/>
  <c r="AO237" i="1"/>
  <c r="V237" i="1"/>
  <c r="T237" i="1"/>
  <c r="L237" i="1"/>
  <c r="F237" i="1" a="1"/>
  <c r="F237" i="1" s="1"/>
  <c r="E237" i="1"/>
  <c r="V236" i="1"/>
  <c r="F236" i="1" a="1"/>
  <c r="F236" i="1" s="1"/>
  <c r="AR236" i="1" s="1"/>
  <c r="E236" i="1"/>
  <c r="AR235" i="1"/>
  <c r="AQ235" i="1"/>
  <c r="AN235" i="1"/>
  <c r="Z235" i="1"/>
  <c r="Y235" i="1"/>
  <c r="X235" i="1"/>
  <c r="V235" i="1"/>
  <c r="T235" i="1"/>
  <c r="L235" i="1"/>
  <c r="K235" i="1"/>
  <c r="F235" i="1"/>
  <c r="AO235" i="1" s="1"/>
  <c r="F235" i="1" a="1"/>
  <c r="E235" i="1"/>
  <c r="U234" i="1"/>
  <c r="F234" i="1" a="1"/>
  <c r="F234" i="1" s="1"/>
  <c r="AR234" i="1" s="1"/>
  <c r="E234" i="1"/>
  <c r="AO233" i="1"/>
  <c r="Z233" i="1"/>
  <c r="Y233" i="1"/>
  <c r="T233" i="1"/>
  <c r="L233" i="1"/>
  <c r="K233" i="1"/>
  <c r="F233" i="1"/>
  <c r="AS233" i="1" s="1"/>
  <c r="F233" i="1" a="1"/>
  <c r="E233" i="1"/>
  <c r="AQ232" i="1"/>
  <c r="Y232" i="1"/>
  <c r="V232" i="1"/>
  <c r="K232" i="1"/>
  <c r="F232" i="1"/>
  <c r="AR232" i="1" s="1"/>
  <c r="F232" i="1" a="1"/>
  <c r="E232" i="1"/>
  <c r="AQ231" i="1"/>
  <c r="AN231" i="1"/>
  <c r="V231" i="1"/>
  <c r="O231" i="1"/>
  <c r="F231" i="1"/>
  <c r="F231" i="1" a="1"/>
  <c r="E231" i="1"/>
  <c r="F230" i="1" a="1"/>
  <c r="F230" i="1" s="1"/>
  <c r="E230" i="1"/>
  <c r="U229" i="1"/>
  <c r="F229" i="1"/>
  <c r="AP229" i="1" s="1"/>
  <c r="F229" i="1" a="1"/>
  <c r="E229" i="1"/>
  <c r="AN228" i="1"/>
  <c r="U228" i="1"/>
  <c r="F228" i="1" a="1"/>
  <c r="F228" i="1" s="1"/>
  <c r="E228" i="1"/>
  <c r="L227" i="1"/>
  <c r="F227" i="1" a="1"/>
  <c r="F227" i="1" s="1"/>
  <c r="Z227" i="1" s="1"/>
  <c r="E227" i="1"/>
  <c r="AO226" i="1"/>
  <c r="Y226" i="1"/>
  <c r="T226" i="1"/>
  <c r="F226" i="1" a="1"/>
  <c r="F226" i="1" s="1"/>
  <c r="E226" i="1"/>
  <c r="AQ225" i="1"/>
  <c r="F225" i="1"/>
  <c r="F225" i="1" a="1"/>
  <c r="E225" i="1"/>
  <c r="AR224" i="1"/>
  <c r="AN224" i="1"/>
  <c r="Y224" i="1"/>
  <c r="W224" i="1"/>
  <c r="V224" i="1"/>
  <c r="O224" i="1"/>
  <c r="K224" i="1"/>
  <c r="F224" i="1"/>
  <c r="F224" i="1" a="1"/>
  <c r="E224" i="1"/>
  <c r="F223" i="1"/>
  <c r="F223" i="1" a="1"/>
  <c r="E223" i="1"/>
  <c r="AS222" i="1"/>
  <c r="Y222" i="1"/>
  <c r="X222" i="1"/>
  <c r="U222" i="1"/>
  <c r="K222" i="1"/>
  <c r="F222" i="1" a="1"/>
  <c r="F222" i="1" s="1"/>
  <c r="AN222" i="1" s="1"/>
  <c r="E222" i="1"/>
  <c r="F221" i="1" a="1"/>
  <c r="F221" i="1" s="1"/>
  <c r="E221" i="1"/>
  <c r="O220" i="1"/>
  <c r="F220" i="1" a="1"/>
  <c r="F220" i="1" s="1"/>
  <c r="Z220" i="1" s="1"/>
  <c r="E220" i="1"/>
  <c r="AP219" i="1"/>
  <c r="F219" i="1" a="1"/>
  <c r="F219" i="1" s="1"/>
  <c r="X219" i="1" s="1"/>
  <c r="E219" i="1"/>
  <c r="Y218" i="1"/>
  <c r="F218" i="1" a="1"/>
  <c r="F218" i="1" s="1"/>
  <c r="E218" i="1"/>
  <c r="AQ217" i="1"/>
  <c r="AO217" i="1"/>
  <c r="V217" i="1"/>
  <c r="T217" i="1"/>
  <c r="K217" i="1"/>
  <c r="F217" i="1"/>
  <c r="Y217" i="1" s="1"/>
  <c r="F217" i="1" a="1"/>
  <c r="E217" i="1"/>
  <c r="AR216" i="1"/>
  <c r="AQ216" i="1"/>
  <c r="O216" i="1"/>
  <c r="K216" i="1"/>
  <c r="F216" i="1"/>
  <c r="Y216" i="1" s="1"/>
  <c r="F216" i="1" a="1"/>
  <c r="E216" i="1"/>
  <c r="AN215" i="1"/>
  <c r="F215" i="1"/>
  <c r="F215" i="1" a="1"/>
  <c r="E215" i="1"/>
  <c r="F214" i="1" a="1"/>
  <c r="F214" i="1" s="1"/>
  <c r="E214" i="1"/>
  <c r="AQ213" i="1"/>
  <c r="AP213" i="1"/>
  <c r="V213" i="1"/>
  <c r="U213" i="1"/>
  <c r="L213" i="1"/>
  <c r="F213" i="1"/>
  <c r="Z213" i="1" s="1"/>
  <c r="F213" i="1" a="1"/>
  <c r="E213" i="1"/>
  <c r="AS212" i="1"/>
  <c r="AR212" i="1"/>
  <c r="O212" i="1"/>
  <c r="L212" i="1"/>
  <c r="F212" i="1" a="1"/>
  <c r="F212" i="1" s="1"/>
  <c r="X212" i="1" s="1"/>
  <c r="E212" i="1"/>
  <c r="AS211" i="1"/>
  <c r="AR211" i="1"/>
  <c r="AP211" i="1"/>
  <c r="AO211" i="1"/>
  <c r="X211" i="1"/>
  <c r="W211" i="1"/>
  <c r="U211" i="1"/>
  <c r="T211" i="1"/>
  <c r="L211" i="1"/>
  <c r="F211" i="1" a="1"/>
  <c r="F211" i="1" s="1"/>
  <c r="E211" i="1"/>
  <c r="AR210" i="1"/>
  <c r="Y210" i="1"/>
  <c r="W210" i="1"/>
  <c r="L210" i="1"/>
  <c r="F210" i="1" a="1"/>
  <c r="F210" i="1" s="1"/>
  <c r="E210" i="1"/>
  <c r="AR209" i="1"/>
  <c r="T209" i="1"/>
  <c r="L209" i="1"/>
  <c r="F209" i="1"/>
  <c r="Y209" i="1" s="1"/>
  <c r="F209" i="1" a="1"/>
  <c r="E209" i="1"/>
  <c r="AQ208" i="1"/>
  <c r="AO208" i="1"/>
  <c r="O208" i="1"/>
  <c r="L208" i="1"/>
  <c r="F208" i="1"/>
  <c r="W208" i="1" s="1"/>
  <c r="F208" i="1" a="1"/>
  <c r="E208" i="1"/>
  <c r="AR207" i="1"/>
  <c r="AQ207" i="1"/>
  <c r="Z207" i="1"/>
  <c r="V207" i="1"/>
  <c r="T207" i="1"/>
  <c r="K207" i="1"/>
  <c r="F207" i="1"/>
  <c r="F207" i="1" a="1"/>
  <c r="E207" i="1"/>
  <c r="Z206" i="1"/>
  <c r="Y206" i="1"/>
  <c r="L206" i="1"/>
  <c r="K206" i="1"/>
  <c r="F206" i="1"/>
  <c r="AS206" i="1" s="1"/>
  <c r="F206" i="1" a="1"/>
  <c r="E206" i="1"/>
  <c r="AQ205" i="1"/>
  <c r="V205" i="1"/>
  <c r="F205" i="1"/>
  <c r="F205" i="1" a="1"/>
  <c r="E205" i="1"/>
  <c r="F204" i="1" a="1"/>
  <c r="F204" i="1" s="1"/>
  <c r="E204" i="1"/>
  <c r="AS203" i="1"/>
  <c r="F203" i="1" a="1"/>
  <c r="F203" i="1" s="1"/>
  <c r="E203" i="1"/>
  <c r="U202" i="1"/>
  <c r="F202" i="1" a="1"/>
  <c r="F202" i="1" s="1"/>
  <c r="AP202" i="1" s="1"/>
  <c r="E202" i="1"/>
  <c r="AR201" i="1"/>
  <c r="AO201" i="1"/>
  <c r="AN201" i="1"/>
  <c r="Z201" i="1"/>
  <c r="W201" i="1"/>
  <c r="T201" i="1"/>
  <c r="O201" i="1"/>
  <c r="L201" i="1"/>
  <c r="F201" i="1"/>
  <c r="Y201" i="1" s="1"/>
  <c r="F201" i="1" a="1"/>
  <c r="E201" i="1"/>
  <c r="F200" i="1" a="1"/>
  <c r="F200" i="1" s="1"/>
  <c r="AR200" i="1" s="1"/>
  <c r="E200" i="1"/>
  <c r="F199" i="1" a="1"/>
  <c r="F199" i="1" s="1"/>
  <c r="E199" i="1"/>
  <c r="Z198" i="1"/>
  <c r="Y198" i="1"/>
  <c r="L198" i="1"/>
  <c r="K198" i="1"/>
  <c r="F198" i="1"/>
  <c r="AS198" i="1" s="1"/>
  <c r="F198" i="1" a="1"/>
  <c r="E198" i="1"/>
  <c r="F197" i="1"/>
  <c r="F197" i="1" a="1"/>
  <c r="E197" i="1"/>
  <c r="F196" i="1" a="1"/>
  <c r="F196" i="1" s="1"/>
  <c r="E196" i="1"/>
  <c r="X195" i="1"/>
  <c r="F195" i="1" a="1"/>
  <c r="F195" i="1" s="1"/>
  <c r="AS195" i="1" s="1"/>
  <c r="E195" i="1"/>
  <c r="F194" i="1" a="1"/>
  <c r="F194" i="1" s="1"/>
  <c r="E194" i="1"/>
  <c r="AR193" i="1"/>
  <c r="AO193" i="1"/>
  <c r="AN193" i="1"/>
  <c r="Z193" i="1"/>
  <c r="W193" i="1"/>
  <c r="T193" i="1"/>
  <c r="O193" i="1"/>
  <c r="L193" i="1"/>
  <c r="F193" i="1"/>
  <c r="Y193" i="1" s="1"/>
  <c r="F193" i="1" a="1"/>
  <c r="E193" i="1"/>
  <c r="F192" i="1" a="1"/>
  <c r="F192" i="1" s="1"/>
  <c r="E192" i="1"/>
  <c r="AO191" i="1"/>
  <c r="F191" i="1" a="1"/>
  <c r="F191" i="1" s="1"/>
  <c r="E191" i="1"/>
  <c r="Z190" i="1"/>
  <c r="Y190" i="1"/>
  <c r="L190" i="1"/>
  <c r="K190" i="1"/>
  <c r="F190" i="1"/>
  <c r="AS190" i="1" s="1"/>
  <c r="F190" i="1" a="1"/>
  <c r="E190" i="1"/>
  <c r="F189" i="1"/>
  <c r="F189" i="1" a="1"/>
  <c r="E189" i="1"/>
  <c r="AN188" i="1"/>
  <c r="F188" i="1" a="1"/>
  <c r="F188" i="1" s="1"/>
  <c r="E188" i="1"/>
  <c r="AS187" i="1"/>
  <c r="X187" i="1"/>
  <c r="F187" i="1" a="1"/>
  <c r="F187" i="1" s="1"/>
  <c r="E187" i="1"/>
  <c r="AP186" i="1"/>
  <c r="U186" i="1"/>
  <c r="F186" i="1" a="1"/>
  <c r="F186" i="1" s="1"/>
  <c r="E186" i="1"/>
  <c r="AR185" i="1"/>
  <c r="AO185" i="1"/>
  <c r="AN185" i="1"/>
  <c r="Z185" i="1"/>
  <c r="W185" i="1"/>
  <c r="T185" i="1"/>
  <c r="O185" i="1"/>
  <c r="L185" i="1"/>
  <c r="F185" i="1"/>
  <c r="Y185" i="1" s="1"/>
  <c r="F185" i="1" a="1"/>
  <c r="E185" i="1"/>
  <c r="AR184" i="1"/>
  <c r="W184" i="1"/>
  <c r="F184" i="1" a="1"/>
  <c r="F184" i="1" s="1"/>
  <c r="E184" i="1"/>
  <c r="AO183" i="1"/>
  <c r="T183" i="1"/>
  <c r="F183" i="1" a="1"/>
  <c r="F183" i="1" s="1"/>
  <c r="E183" i="1"/>
  <c r="Z182" i="1"/>
  <c r="Y182" i="1"/>
  <c r="L182" i="1"/>
  <c r="K182" i="1"/>
  <c r="F182" i="1"/>
  <c r="AS182" i="1" s="1"/>
  <c r="F182" i="1" a="1"/>
  <c r="E182" i="1"/>
  <c r="AQ181" i="1"/>
  <c r="F181" i="1"/>
  <c r="F181" i="1" a="1"/>
  <c r="E181" i="1"/>
  <c r="AN180" i="1"/>
  <c r="O180" i="1"/>
  <c r="F180" i="1" a="1"/>
  <c r="F180" i="1" s="1"/>
  <c r="E180" i="1"/>
  <c r="AS179" i="1"/>
  <c r="X179" i="1"/>
  <c r="F179" i="1" a="1"/>
  <c r="F179" i="1" s="1"/>
  <c r="E179" i="1"/>
  <c r="F178" i="1" a="1"/>
  <c r="F178" i="1" s="1"/>
  <c r="E178" i="1"/>
  <c r="AR177" i="1"/>
  <c r="AO177" i="1"/>
  <c r="AN177" i="1"/>
  <c r="Z177" i="1"/>
  <c r="W177" i="1"/>
  <c r="T177" i="1"/>
  <c r="O177" i="1"/>
  <c r="L177" i="1"/>
  <c r="F177" i="1"/>
  <c r="Y177" i="1" s="1"/>
  <c r="F177" i="1" a="1"/>
  <c r="E177" i="1"/>
  <c r="F176" i="1" a="1"/>
  <c r="F176" i="1" s="1"/>
  <c r="E176" i="1"/>
  <c r="AO175" i="1"/>
  <c r="T175" i="1"/>
  <c r="F175" i="1" a="1"/>
  <c r="F175" i="1" s="1"/>
  <c r="E175" i="1"/>
  <c r="Z174" i="1"/>
  <c r="Y174" i="1"/>
  <c r="L174" i="1"/>
  <c r="K174" i="1"/>
  <c r="F174" i="1"/>
  <c r="AS174" i="1" s="1"/>
  <c r="F174" i="1" a="1"/>
  <c r="E174" i="1"/>
  <c r="AQ173" i="1"/>
  <c r="V173" i="1"/>
  <c r="F173" i="1"/>
  <c r="AR173" i="1" s="1"/>
  <c r="F173" i="1" a="1"/>
  <c r="E173" i="1"/>
  <c r="AN172" i="1"/>
  <c r="O172" i="1"/>
  <c r="F172" i="1" a="1"/>
  <c r="F172" i="1" s="1"/>
  <c r="AO172" i="1" s="1"/>
  <c r="E172" i="1"/>
  <c r="F171" i="1" a="1"/>
  <c r="F171" i="1" s="1"/>
  <c r="E171" i="1"/>
  <c r="F170" i="1"/>
  <c r="F170" i="1" a="1"/>
  <c r="E170" i="1"/>
  <c r="AR169" i="1"/>
  <c r="AO169" i="1"/>
  <c r="AN169" i="1"/>
  <c r="Z169" i="1"/>
  <c r="W169" i="1"/>
  <c r="T169" i="1"/>
  <c r="O169" i="1"/>
  <c r="L169" i="1"/>
  <c r="F169" i="1"/>
  <c r="Y169" i="1" s="1"/>
  <c r="F169" i="1" a="1"/>
  <c r="E169" i="1"/>
  <c r="AR168" i="1"/>
  <c r="AO168" i="1"/>
  <c r="X168" i="1"/>
  <c r="W168" i="1"/>
  <c r="F168" i="1" a="1"/>
  <c r="F168" i="1" s="1"/>
  <c r="E168" i="1"/>
  <c r="AP167" i="1"/>
  <c r="F167" i="1" a="1"/>
  <c r="F167" i="1" s="1"/>
  <c r="E167" i="1"/>
  <c r="AQ166" i="1"/>
  <c r="F166" i="1"/>
  <c r="F166" i="1" a="1"/>
  <c r="E166" i="1"/>
  <c r="F165" i="1"/>
  <c r="AR165" i="1" s="1"/>
  <c r="F165" i="1" a="1"/>
  <c r="E165" i="1"/>
  <c r="AN164" i="1"/>
  <c r="X164" i="1"/>
  <c r="T164" i="1"/>
  <c r="O164" i="1"/>
  <c r="F164" i="1" a="1"/>
  <c r="F164" i="1" s="1"/>
  <c r="AS164" i="1" s="1"/>
  <c r="E164" i="1"/>
  <c r="AP163" i="1"/>
  <c r="Y163" i="1"/>
  <c r="X163" i="1"/>
  <c r="U163" i="1"/>
  <c r="K163" i="1"/>
  <c r="F163" i="1" a="1"/>
  <c r="F163" i="1" s="1"/>
  <c r="AS163" i="1" s="1"/>
  <c r="E163" i="1"/>
  <c r="F162" i="1" a="1"/>
  <c r="F162" i="1" s="1"/>
  <c r="E162" i="1"/>
  <c r="AR161" i="1"/>
  <c r="AO161" i="1"/>
  <c r="AN161" i="1"/>
  <c r="Z161" i="1"/>
  <c r="W161" i="1"/>
  <c r="T161" i="1"/>
  <c r="O161" i="1"/>
  <c r="L161" i="1"/>
  <c r="F161" i="1"/>
  <c r="Y161" i="1" s="1"/>
  <c r="F161" i="1" a="1"/>
  <c r="E161" i="1"/>
  <c r="AO160" i="1"/>
  <c r="X160" i="1"/>
  <c r="W160" i="1"/>
  <c r="T160" i="1"/>
  <c r="F160" i="1" a="1"/>
  <c r="F160" i="1" s="1"/>
  <c r="AR160" i="1" s="1"/>
  <c r="E160" i="1"/>
  <c r="U159" i="1"/>
  <c r="F159" i="1" a="1"/>
  <c r="F159" i="1" s="1"/>
  <c r="AP159" i="1" s="1"/>
  <c r="E159" i="1"/>
  <c r="V158" i="1"/>
  <c r="F158" i="1"/>
  <c r="AQ158" i="1" s="1"/>
  <c r="F158" i="1" a="1"/>
  <c r="E158" i="1"/>
  <c r="AN157" i="1"/>
  <c r="Z157" i="1"/>
  <c r="V157" i="1"/>
  <c r="F157" i="1"/>
  <c r="F157" i="1" a="1"/>
  <c r="E157" i="1"/>
  <c r="AR156" i="1"/>
  <c r="X156" i="1"/>
  <c r="W156" i="1"/>
  <c r="T156" i="1"/>
  <c r="L156" i="1"/>
  <c r="F156" i="1" a="1"/>
  <c r="F156" i="1" s="1"/>
  <c r="E156" i="1"/>
  <c r="AS155" i="1"/>
  <c r="U155" i="1"/>
  <c r="F155" i="1" a="1"/>
  <c r="F155" i="1" s="1"/>
  <c r="W155" i="1" s="1"/>
  <c r="E155" i="1"/>
  <c r="U154" i="1"/>
  <c r="F154" i="1" a="1"/>
  <c r="F154" i="1" s="1"/>
  <c r="E154" i="1"/>
  <c r="AR153" i="1"/>
  <c r="AQ153" i="1"/>
  <c r="AO153" i="1"/>
  <c r="AN153" i="1"/>
  <c r="W153" i="1"/>
  <c r="V153" i="1"/>
  <c r="T153" i="1"/>
  <c r="O153" i="1"/>
  <c r="L153" i="1"/>
  <c r="K153" i="1"/>
  <c r="F153" i="1"/>
  <c r="F153" i="1" a="1"/>
  <c r="E153" i="1"/>
  <c r="AS152" i="1"/>
  <c r="V152" i="1"/>
  <c r="F152" i="1"/>
  <c r="W152" i="1" s="1"/>
  <c r="F152" i="1" a="1"/>
  <c r="E152" i="1"/>
  <c r="X151" i="1"/>
  <c r="F151" i="1"/>
  <c r="F151" i="1" a="1"/>
  <c r="E151" i="1"/>
  <c r="Z150" i="1"/>
  <c r="L150" i="1"/>
  <c r="F150" i="1" a="1"/>
  <c r="F150" i="1" s="1"/>
  <c r="E150" i="1"/>
  <c r="AR149" i="1"/>
  <c r="Y149" i="1"/>
  <c r="W149" i="1"/>
  <c r="K149" i="1"/>
  <c r="F149" i="1"/>
  <c r="AQ149" i="1" s="1"/>
  <c r="F149" i="1" a="1"/>
  <c r="E149" i="1"/>
  <c r="AO148" i="1"/>
  <c r="T148" i="1"/>
  <c r="F148" i="1"/>
  <c r="AN148" i="1" s="1"/>
  <c r="F148" i="1" a="1"/>
  <c r="E148" i="1"/>
  <c r="AS147" i="1"/>
  <c r="AR147" i="1"/>
  <c r="AO147" i="1"/>
  <c r="AN147" i="1"/>
  <c r="Z147" i="1"/>
  <c r="Y147" i="1"/>
  <c r="X147" i="1"/>
  <c r="W147" i="1"/>
  <c r="T147" i="1"/>
  <c r="O147" i="1"/>
  <c r="L147" i="1"/>
  <c r="K147" i="1"/>
  <c r="F147" i="1"/>
  <c r="AQ147" i="1" s="1"/>
  <c r="F147" i="1" a="1"/>
  <c r="E147" i="1"/>
  <c r="AQ146" i="1"/>
  <c r="V146" i="1"/>
  <c r="F146" i="1"/>
  <c r="F146" i="1" a="1"/>
  <c r="E146" i="1"/>
  <c r="AN145" i="1"/>
  <c r="F145" i="1" a="1"/>
  <c r="F145" i="1" s="1"/>
  <c r="E145" i="1"/>
  <c r="F144" i="1" a="1"/>
  <c r="F144" i="1" s="1"/>
  <c r="E144" i="1"/>
  <c r="F143" i="1" a="1"/>
  <c r="F143" i="1" s="1"/>
  <c r="E143" i="1"/>
  <c r="F142" i="1" a="1"/>
  <c r="F142" i="1" s="1"/>
  <c r="E142" i="1"/>
  <c r="AR141" i="1"/>
  <c r="Y141" i="1"/>
  <c r="W141" i="1"/>
  <c r="K141" i="1"/>
  <c r="F141" i="1"/>
  <c r="AQ141" i="1" s="1"/>
  <c r="F141" i="1" a="1"/>
  <c r="E141" i="1"/>
  <c r="AO140" i="1"/>
  <c r="T140" i="1"/>
  <c r="F140" i="1"/>
  <c r="AN140" i="1" s="1"/>
  <c r="F140" i="1" a="1"/>
  <c r="E140" i="1"/>
  <c r="AS139" i="1"/>
  <c r="AR139" i="1"/>
  <c r="AO139" i="1"/>
  <c r="AN139" i="1"/>
  <c r="Z139" i="1"/>
  <c r="Y139" i="1"/>
  <c r="X139" i="1"/>
  <c r="W139" i="1"/>
  <c r="T139" i="1"/>
  <c r="O139" i="1"/>
  <c r="L139" i="1"/>
  <c r="K139" i="1"/>
  <c r="F139" i="1"/>
  <c r="AQ139" i="1" s="1"/>
  <c r="F139" i="1" a="1"/>
  <c r="E139" i="1"/>
  <c r="F138" i="1"/>
  <c r="F138" i="1" a="1"/>
  <c r="E138" i="1"/>
  <c r="F137" i="1" a="1"/>
  <c r="F137" i="1" s="1"/>
  <c r="E137" i="1"/>
  <c r="AS136" i="1"/>
  <c r="X136" i="1"/>
  <c r="F136" i="1" a="1"/>
  <c r="F136" i="1" s="1"/>
  <c r="E136" i="1"/>
  <c r="F135" i="1" a="1"/>
  <c r="F135" i="1" s="1"/>
  <c r="E135" i="1"/>
  <c r="Z134" i="1"/>
  <c r="L134" i="1"/>
  <c r="F134" i="1" a="1"/>
  <c r="F134" i="1" s="1"/>
  <c r="E134" i="1"/>
  <c r="AR133" i="1"/>
  <c r="Y133" i="1"/>
  <c r="W133" i="1"/>
  <c r="K133" i="1"/>
  <c r="F133" i="1"/>
  <c r="AQ133" i="1" s="1"/>
  <c r="F133" i="1" a="1"/>
  <c r="E133" i="1"/>
  <c r="AO132" i="1"/>
  <c r="T132" i="1"/>
  <c r="F132" i="1"/>
  <c r="AN132" i="1" s="1"/>
  <c r="F132" i="1" a="1"/>
  <c r="E132" i="1"/>
  <c r="AS131" i="1"/>
  <c r="AR131" i="1"/>
  <c r="AO131" i="1"/>
  <c r="AN131" i="1"/>
  <c r="Z131" i="1"/>
  <c r="Y131" i="1"/>
  <c r="X131" i="1"/>
  <c r="W131" i="1"/>
  <c r="T131" i="1"/>
  <c r="O131" i="1"/>
  <c r="L131" i="1"/>
  <c r="K131" i="1"/>
  <c r="F131" i="1"/>
  <c r="AQ131" i="1" s="1"/>
  <c r="F131" i="1" a="1"/>
  <c r="E131" i="1"/>
  <c r="AQ130" i="1"/>
  <c r="V130" i="1"/>
  <c r="F130" i="1"/>
  <c r="F130" i="1" a="1"/>
  <c r="E130" i="1"/>
  <c r="F129" i="1" a="1"/>
  <c r="F129" i="1" s="1"/>
  <c r="E129" i="1"/>
  <c r="F128" i="1" a="1"/>
  <c r="F128" i="1" s="1"/>
  <c r="E128" i="1"/>
  <c r="F127" i="1" a="1"/>
  <c r="F127" i="1" s="1"/>
  <c r="E127" i="1"/>
  <c r="F126" i="1" a="1"/>
  <c r="F126" i="1" s="1"/>
  <c r="E126" i="1"/>
  <c r="AR125" i="1"/>
  <c r="Y125" i="1"/>
  <c r="W125" i="1"/>
  <c r="K125" i="1"/>
  <c r="F125" i="1"/>
  <c r="AQ125" i="1" s="1"/>
  <c r="F125" i="1" a="1"/>
  <c r="E125" i="1"/>
  <c r="AO124" i="1"/>
  <c r="T124" i="1"/>
  <c r="F124" i="1"/>
  <c r="AN124" i="1" s="1"/>
  <c r="F124" i="1" a="1"/>
  <c r="E124" i="1"/>
  <c r="AS123" i="1"/>
  <c r="AR123" i="1"/>
  <c r="AO123" i="1"/>
  <c r="AN123" i="1"/>
  <c r="Z123" i="1"/>
  <c r="Y123" i="1"/>
  <c r="X123" i="1"/>
  <c r="W123" i="1"/>
  <c r="T123" i="1"/>
  <c r="O123" i="1"/>
  <c r="L123" i="1"/>
  <c r="K123" i="1"/>
  <c r="F123" i="1"/>
  <c r="AQ123" i="1" s="1"/>
  <c r="F123" i="1" a="1"/>
  <c r="E123" i="1"/>
  <c r="F122" i="1"/>
  <c r="F122" i="1" a="1"/>
  <c r="E122" i="1"/>
  <c r="AN121" i="1"/>
  <c r="O121" i="1"/>
  <c r="F121" i="1" a="1"/>
  <c r="F121" i="1" s="1"/>
  <c r="E121" i="1"/>
  <c r="F120" i="1" a="1"/>
  <c r="F120" i="1" s="1"/>
  <c r="E120" i="1"/>
  <c r="AP119" i="1"/>
  <c r="F119" i="1" a="1"/>
  <c r="F119" i="1" s="1"/>
  <c r="E119" i="1"/>
  <c r="F118" i="1" a="1"/>
  <c r="F118" i="1" s="1"/>
  <c r="E118" i="1"/>
  <c r="AR117" i="1"/>
  <c r="Y117" i="1"/>
  <c r="W117" i="1"/>
  <c r="K117" i="1"/>
  <c r="F117" i="1"/>
  <c r="AQ117" i="1" s="1"/>
  <c r="F117" i="1" a="1"/>
  <c r="E117" i="1"/>
  <c r="AO116" i="1"/>
  <c r="T116" i="1"/>
  <c r="F116" i="1"/>
  <c r="AN116" i="1" s="1"/>
  <c r="F116" i="1" a="1"/>
  <c r="E116" i="1"/>
  <c r="AS115" i="1"/>
  <c r="AR115" i="1"/>
  <c r="AO115" i="1"/>
  <c r="AN115" i="1"/>
  <c r="Z115" i="1"/>
  <c r="Y115" i="1"/>
  <c r="X115" i="1"/>
  <c r="W115" i="1"/>
  <c r="T115" i="1"/>
  <c r="O115" i="1"/>
  <c r="L115" i="1"/>
  <c r="K115" i="1"/>
  <c r="F115" i="1"/>
  <c r="AQ115" i="1" s="1"/>
  <c r="F115" i="1" a="1"/>
  <c r="E115" i="1"/>
  <c r="F114" i="1"/>
  <c r="F114" i="1" a="1"/>
  <c r="E114" i="1"/>
  <c r="Z113" i="1"/>
  <c r="F113" i="1" a="1"/>
  <c r="F113" i="1" s="1"/>
  <c r="E113" i="1"/>
  <c r="AR112" i="1"/>
  <c r="F112" i="1" a="1"/>
  <c r="F112" i="1" s="1"/>
  <c r="E112" i="1"/>
  <c r="F111" i="1" a="1"/>
  <c r="F111" i="1" s="1"/>
  <c r="E111" i="1"/>
  <c r="F110" i="1" a="1"/>
  <c r="F110" i="1" s="1"/>
  <c r="E110" i="1"/>
  <c r="AR109" i="1"/>
  <c r="Y109" i="1"/>
  <c r="W109" i="1"/>
  <c r="V109" i="1"/>
  <c r="K109" i="1"/>
  <c r="F109" i="1"/>
  <c r="AQ109" i="1" s="1"/>
  <c r="F109" i="1" a="1"/>
  <c r="E109" i="1"/>
  <c r="V108" i="1"/>
  <c r="T108" i="1"/>
  <c r="F108" i="1"/>
  <c r="AQ108" i="1" s="1"/>
  <c r="F108" i="1" a="1"/>
  <c r="E108" i="1"/>
  <c r="AS107" i="1"/>
  <c r="AR107" i="1"/>
  <c r="AO107" i="1"/>
  <c r="AN107" i="1"/>
  <c r="Z107" i="1"/>
  <c r="Y107" i="1"/>
  <c r="X107" i="1"/>
  <c r="W107" i="1"/>
  <c r="T107" i="1"/>
  <c r="O107" i="1"/>
  <c r="L107" i="1"/>
  <c r="K107" i="1"/>
  <c r="F107" i="1"/>
  <c r="AQ107" i="1" s="1"/>
  <c r="F107" i="1" a="1"/>
  <c r="E107" i="1"/>
  <c r="F106" i="1" a="1"/>
  <c r="F106" i="1" s="1"/>
  <c r="E106" i="1"/>
  <c r="O105" i="1"/>
  <c r="F105" i="1" a="1"/>
  <c r="F105" i="1" s="1"/>
  <c r="AO105" i="1" s="1"/>
  <c r="E105" i="1"/>
  <c r="Y104" i="1"/>
  <c r="X104" i="1"/>
  <c r="L104" i="1"/>
  <c r="F104" i="1" a="1"/>
  <c r="F104" i="1" s="1"/>
  <c r="E104" i="1"/>
  <c r="AR103" i="1"/>
  <c r="F103" i="1" a="1"/>
  <c r="F103" i="1" s="1"/>
  <c r="E103" i="1"/>
  <c r="AN102" i="1"/>
  <c r="Z102" i="1"/>
  <c r="Y102" i="1"/>
  <c r="T102" i="1"/>
  <c r="L102" i="1"/>
  <c r="F102" i="1" a="1"/>
  <c r="F102" i="1" s="1"/>
  <c r="E102" i="1"/>
  <c r="AQ101" i="1"/>
  <c r="F101" i="1"/>
  <c r="X101" i="1" s="1"/>
  <c r="F101" i="1" a="1"/>
  <c r="E101" i="1"/>
  <c r="AO100" i="1"/>
  <c r="F100" i="1"/>
  <c r="F100" i="1" a="1"/>
  <c r="E100" i="1"/>
  <c r="Y99" i="1"/>
  <c r="X99" i="1"/>
  <c r="T99" i="1"/>
  <c r="O99" i="1"/>
  <c r="F99" i="1" a="1"/>
  <c r="F99" i="1" s="1"/>
  <c r="E99" i="1"/>
  <c r="F98" i="1" a="1"/>
  <c r="F98" i="1" s="1"/>
  <c r="E98" i="1"/>
  <c r="AP97" i="1"/>
  <c r="F97" i="1" a="1"/>
  <c r="F97" i="1" s="1"/>
  <c r="E97" i="1"/>
  <c r="F96" i="1" a="1"/>
  <c r="F96" i="1" s="1"/>
  <c r="E96" i="1"/>
  <c r="F95" i="1"/>
  <c r="F95" i="1" a="1"/>
  <c r="E95" i="1"/>
  <c r="F94" i="1" a="1"/>
  <c r="F94" i="1" s="1"/>
  <c r="E94" i="1"/>
  <c r="X93" i="1"/>
  <c r="F93" i="1"/>
  <c r="F93" i="1" a="1"/>
  <c r="E93" i="1"/>
  <c r="Z92" i="1"/>
  <c r="K92" i="1"/>
  <c r="F92" i="1"/>
  <c r="AR92" i="1" s="1"/>
  <c r="F92" i="1" a="1"/>
  <c r="E92" i="1"/>
  <c r="U91" i="1"/>
  <c r="F91" i="1" a="1"/>
  <c r="F91" i="1" s="1"/>
  <c r="E91" i="1"/>
  <c r="Z90" i="1"/>
  <c r="L90" i="1"/>
  <c r="F90" i="1" a="1"/>
  <c r="F90" i="1" s="1"/>
  <c r="E90" i="1"/>
  <c r="W89" i="1"/>
  <c r="F89" i="1" a="1"/>
  <c r="F89" i="1" s="1"/>
  <c r="E89" i="1"/>
  <c r="F88" i="1" a="1"/>
  <c r="F88" i="1" s="1"/>
  <c r="E88" i="1"/>
  <c r="Y87" i="1"/>
  <c r="K87" i="1"/>
  <c r="F87" i="1" a="1"/>
  <c r="F87" i="1" s="1"/>
  <c r="E87" i="1"/>
  <c r="F86" i="1"/>
  <c r="F86" i="1" a="1"/>
  <c r="E86" i="1"/>
  <c r="AO85" i="1"/>
  <c r="AN85" i="1"/>
  <c r="Z85" i="1"/>
  <c r="Y85" i="1"/>
  <c r="T85" i="1"/>
  <c r="O85" i="1"/>
  <c r="L85" i="1"/>
  <c r="K85" i="1"/>
  <c r="F85" i="1"/>
  <c r="AS85" i="1" s="1"/>
  <c r="F85" i="1" a="1"/>
  <c r="E85" i="1"/>
  <c r="AS84" i="1"/>
  <c r="X84" i="1"/>
  <c r="F84" i="1"/>
  <c r="AR84" i="1" s="1"/>
  <c r="F84" i="1" a="1"/>
  <c r="E84" i="1"/>
  <c r="F83" i="1" a="1"/>
  <c r="F83" i="1" s="1"/>
  <c r="AP83" i="1" s="1"/>
  <c r="E83" i="1"/>
  <c r="F82" i="1" a="1"/>
  <c r="F82" i="1" s="1"/>
  <c r="E82" i="1"/>
  <c r="AR81" i="1"/>
  <c r="W81" i="1"/>
  <c r="F81" i="1" a="1"/>
  <c r="F81" i="1" s="1"/>
  <c r="E81" i="1"/>
  <c r="T80" i="1"/>
  <c r="F80" i="1" a="1"/>
  <c r="F80" i="1" s="1"/>
  <c r="E80" i="1"/>
  <c r="Y79" i="1"/>
  <c r="K79" i="1"/>
  <c r="F79" i="1" a="1"/>
  <c r="F79" i="1" s="1"/>
  <c r="E79" i="1"/>
  <c r="V78" i="1"/>
  <c r="F78" i="1"/>
  <c r="F78" i="1" a="1"/>
  <c r="E78" i="1"/>
  <c r="AO77" i="1"/>
  <c r="AN77" i="1"/>
  <c r="Z77" i="1"/>
  <c r="Y77" i="1"/>
  <c r="T77" i="1"/>
  <c r="O77" i="1"/>
  <c r="L77" i="1"/>
  <c r="K77" i="1"/>
  <c r="F77" i="1"/>
  <c r="AS77" i="1" s="1"/>
  <c r="F77" i="1" a="1"/>
  <c r="E77" i="1"/>
  <c r="AS76" i="1"/>
  <c r="X76" i="1"/>
  <c r="F76" i="1"/>
  <c r="AR76" i="1" s="1"/>
  <c r="F76" i="1" a="1"/>
  <c r="E76" i="1"/>
  <c r="U75" i="1"/>
  <c r="F75" i="1" a="1"/>
  <c r="F75" i="1" s="1"/>
  <c r="E75" i="1"/>
  <c r="Z74" i="1"/>
  <c r="L74" i="1"/>
  <c r="F74" i="1" a="1"/>
  <c r="F74" i="1" s="1"/>
  <c r="E74" i="1"/>
  <c r="F73" i="1" a="1"/>
  <c r="F73" i="1" s="1"/>
  <c r="E73" i="1"/>
  <c r="F72" i="1" a="1"/>
  <c r="F72" i="1" s="1"/>
  <c r="AO72" i="1" s="1"/>
  <c r="E72" i="1"/>
  <c r="F71" i="1" a="1"/>
  <c r="F71" i="1" s="1"/>
  <c r="E71" i="1"/>
  <c r="F70" i="1"/>
  <c r="AQ70" i="1" s="1"/>
  <c r="F70" i="1" a="1"/>
  <c r="E70" i="1"/>
  <c r="AO69" i="1"/>
  <c r="AN69" i="1"/>
  <c r="Z69" i="1"/>
  <c r="Y69" i="1"/>
  <c r="T69" i="1"/>
  <c r="O69" i="1"/>
  <c r="L69" i="1"/>
  <c r="K69" i="1"/>
  <c r="F69" i="1"/>
  <c r="AS69" i="1" s="1"/>
  <c r="F69" i="1" a="1"/>
  <c r="E69" i="1"/>
  <c r="AS68" i="1"/>
  <c r="X68" i="1"/>
  <c r="F68" i="1"/>
  <c r="AR68" i="1" s="1"/>
  <c r="F68" i="1" a="1"/>
  <c r="E68" i="1"/>
  <c r="AP67" i="1"/>
  <c r="F67" i="1" a="1"/>
  <c r="F67" i="1" s="1"/>
  <c r="E67" i="1"/>
  <c r="Z66" i="1"/>
  <c r="F66" i="1" a="1"/>
  <c r="F66" i="1" s="1"/>
  <c r="E66" i="1"/>
  <c r="AR65" i="1"/>
  <c r="W65" i="1"/>
  <c r="F65" i="1" a="1"/>
  <c r="F65" i="1" s="1"/>
  <c r="E65" i="1"/>
  <c r="Z64" i="1"/>
  <c r="L64" i="1"/>
  <c r="F64" i="1" a="1"/>
  <c r="F64" i="1" s="1"/>
  <c r="E64" i="1"/>
  <c r="F63" i="1" a="1"/>
  <c r="F63" i="1" s="1"/>
  <c r="E63" i="1"/>
  <c r="AQ62" i="1"/>
  <c r="V62" i="1"/>
  <c r="F62" i="1"/>
  <c r="F62" i="1" a="1"/>
  <c r="E62" i="1"/>
  <c r="AO61" i="1"/>
  <c r="AN61" i="1"/>
  <c r="Z61" i="1"/>
  <c r="Y61" i="1"/>
  <c r="T61" i="1"/>
  <c r="O61" i="1"/>
  <c r="L61" i="1"/>
  <c r="K61" i="1"/>
  <c r="F61" i="1"/>
  <c r="AS61" i="1" s="1"/>
  <c r="F61" i="1" a="1"/>
  <c r="E61" i="1"/>
  <c r="AS60" i="1"/>
  <c r="X60" i="1"/>
  <c r="F60" i="1"/>
  <c r="F60" i="1" a="1"/>
  <c r="E60" i="1"/>
  <c r="F59" i="1" a="1"/>
  <c r="F59" i="1" s="1"/>
  <c r="E59" i="1"/>
  <c r="AS58" i="1"/>
  <c r="X58" i="1"/>
  <c r="F58" i="1" a="1"/>
  <c r="F58" i="1" s="1"/>
  <c r="E58" i="1"/>
  <c r="F57" i="1" a="1"/>
  <c r="F57" i="1" s="1"/>
  <c r="AR57" i="1" s="1"/>
  <c r="E57" i="1"/>
  <c r="AO56" i="1"/>
  <c r="F56" i="1" a="1"/>
  <c r="F56" i="1" s="1"/>
  <c r="Z56" i="1" s="1"/>
  <c r="E56" i="1"/>
  <c r="AR55" i="1"/>
  <c r="Y55" i="1"/>
  <c r="W55" i="1"/>
  <c r="K55" i="1"/>
  <c r="F55" i="1" a="1"/>
  <c r="F55" i="1" s="1"/>
  <c r="E55" i="1"/>
  <c r="AO54" i="1"/>
  <c r="T54" i="1"/>
  <c r="F54" i="1"/>
  <c r="F54" i="1" a="1"/>
  <c r="E54" i="1"/>
  <c r="AO53" i="1"/>
  <c r="AN53" i="1"/>
  <c r="Z53" i="1"/>
  <c r="Y53" i="1"/>
  <c r="T53" i="1"/>
  <c r="O53" i="1"/>
  <c r="L53" i="1"/>
  <c r="K53" i="1"/>
  <c r="F53" i="1"/>
  <c r="AS53" i="1" s="1"/>
  <c r="F53" i="1" a="1"/>
  <c r="E53" i="1"/>
  <c r="AQ52" i="1"/>
  <c r="F52" i="1"/>
  <c r="AS52" i="1" s="1"/>
  <c r="F52" i="1" a="1"/>
  <c r="E52" i="1"/>
  <c r="AN51" i="1"/>
  <c r="U51" i="1"/>
  <c r="O51" i="1"/>
  <c r="F51" i="1" a="1"/>
  <c r="F51" i="1" s="1"/>
  <c r="AP51" i="1" s="1"/>
  <c r="E51" i="1"/>
  <c r="Z50" i="1"/>
  <c r="L50" i="1"/>
  <c r="F50" i="1" a="1"/>
  <c r="F50" i="1" s="1"/>
  <c r="E50" i="1"/>
  <c r="W49" i="1"/>
  <c r="F49" i="1" a="1"/>
  <c r="F49" i="1" s="1"/>
  <c r="E49" i="1"/>
  <c r="AO48" i="1"/>
  <c r="Z48" i="1"/>
  <c r="L48" i="1"/>
  <c r="F48" i="1" a="1"/>
  <c r="F48" i="1" s="1"/>
  <c r="E48" i="1"/>
  <c r="F47" i="1" a="1"/>
  <c r="F47" i="1" s="1"/>
  <c r="E47" i="1"/>
  <c r="V46" i="1"/>
  <c r="F46" i="1"/>
  <c r="AR46" i="1" s="1"/>
  <c r="F46" i="1" a="1"/>
  <c r="E46" i="1"/>
  <c r="AO45" i="1"/>
  <c r="AN45" i="1"/>
  <c r="Z45" i="1"/>
  <c r="Y45" i="1"/>
  <c r="T45" i="1"/>
  <c r="O45" i="1"/>
  <c r="L45" i="1"/>
  <c r="K45" i="1"/>
  <c r="F45" i="1"/>
  <c r="AS45" i="1" s="1"/>
  <c r="F45" i="1" a="1"/>
  <c r="E45" i="1"/>
  <c r="AR44" i="1"/>
  <c r="K44" i="1"/>
  <c r="F44" i="1"/>
  <c r="Y44" i="1" s="1"/>
  <c r="F44" i="1" a="1"/>
  <c r="E44" i="1"/>
  <c r="AO43" i="1"/>
  <c r="V43" i="1"/>
  <c r="U43" i="1"/>
  <c r="F43" i="1"/>
  <c r="AP43" i="1" s="1"/>
  <c r="F43" i="1" a="1"/>
  <c r="E43" i="1"/>
  <c r="AN42" i="1"/>
  <c r="F42" i="1" a="1"/>
  <c r="F42" i="1" s="1"/>
  <c r="E42" i="1"/>
  <c r="W41" i="1"/>
  <c r="F41" i="1"/>
  <c r="X41" i="1" s="1"/>
  <c r="F41" i="1" a="1"/>
  <c r="E41" i="1"/>
  <c r="T40" i="1"/>
  <c r="F40" i="1" a="1"/>
  <c r="F40" i="1" s="1"/>
  <c r="Z40" i="1" s="1"/>
  <c r="E40" i="1"/>
  <c r="AS39" i="1"/>
  <c r="AR39" i="1"/>
  <c r="AO39" i="1"/>
  <c r="Z39" i="1"/>
  <c r="W39" i="1"/>
  <c r="L39" i="1"/>
  <c r="K39" i="1"/>
  <c r="F39" i="1" a="1"/>
  <c r="F39" i="1" s="1"/>
  <c r="E39" i="1"/>
  <c r="F38" i="1" a="1"/>
  <c r="F38" i="1" s="1"/>
  <c r="E38" i="1"/>
  <c r="T37" i="1"/>
  <c r="F37" i="1"/>
  <c r="Z37" i="1" s="1"/>
  <c r="F37" i="1" a="1"/>
  <c r="E37" i="1"/>
  <c r="AS36" i="1"/>
  <c r="AR36" i="1"/>
  <c r="AQ36" i="1"/>
  <c r="AN36" i="1"/>
  <c r="Z36" i="1"/>
  <c r="Y36" i="1"/>
  <c r="W36" i="1"/>
  <c r="V36" i="1"/>
  <c r="O36" i="1"/>
  <c r="L36" i="1"/>
  <c r="K36" i="1"/>
  <c r="F36" i="1"/>
  <c r="F36" i="1" a="1"/>
  <c r="E36" i="1"/>
  <c r="F35" i="1" a="1"/>
  <c r="F35" i="1" s="1"/>
  <c r="AS35" i="1" s="1"/>
  <c r="E35" i="1"/>
  <c r="X34" i="1"/>
  <c r="F34" i="1" a="1"/>
  <c r="F34" i="1" s="1"/>
  <c r="AR34" i="1" s="1"/>
  <c r="E34" i="1"/>
  <c r="F33" i="1" a="1"/>
  <c r="F33" i="1" s="1"/>
  <c r="Z33" i="1" s="1"/>
  <c r="E33" i="1"/>
  <c r="AP32" i="1"/>
  <c r="T32" i="1"/>
  <c r="F32" i="1" a="1"/>
  <c r="F32" i="1" s="1"/>
  <c r="E32" i="1"/>
  <c r="F31" i="1"/>
  <c r="AS31" i="1" s="1"/>
  <c r="F31" i="1" a="1"/>
  <c r="E31" i="1"/>
  <c r="F30" i="1" a="1"/>
  <c r="F30" i="1" s="1"/>
  <c r="O30" i="1" s="1"/>
  <c r="E30" i="1"/>
  <c r="X29" i="1"/>
  <c r="F29" i="1" a="1"/>
  <c r="F29" i="1" s="1"/>
  <c r="AS29" i="1" s="1"/>
  <c r="E29" i="1"/>
  <c r="F28" i="1" a="1"/>
  <c r="F28" i="1" s="1"/>
  <c r="E28" i="1"/>
  <c r="AO27" i="1"/>
  <c r="Z27" i="1"/>
  <c r="T27" i="1"/>
  <c r="L27" i="1"/>
  <c r="F27" i="1"/>
  <c r="AR27" i="1" s="1"/>
  <c r="F27" i="1" a="1"/>
  <c r="E27" i="1"/>
  <c r="AR26" i="1"/>
  <c r="AN26" i="1"/>
  <c r="Y26" i="1"/>
  <c r="W26" i="1"/>
  <c r="O26" i="1"/>
  <c r="K26" i="1"/>
  <c r="F26" i="1"/>
  <c r="AO26" i="1" s="1"/>
  <c r="F26" i="1" a="1"/>
  <c r="E26" i="1"/>
  <c r="AO25" i="1"/>
  <c r="T25" i="1"/>
  <c r="F25" i="1"/>
  <c r="Y25" i="1" s="1"/>
  <c r="F25" i="1" a="1"/>
  <c r="E25" i="1"/>
  <c r="F24" i="1" a="1"/>
  <c r="F24" i="1" s="1"/>
  <c r="K24" i="1" s="1"/>
  <c r="E24" i="1"/>
  <c r="AQ23" i="1"/>
  <c r="V23" i="1"/>
  <c r="F23" i="1"/>
  <c r="F23" i="1" a="1"/>
  <c r="E23" i="1"/>
  <c r="O22" i="1"/>
  <c r="F22" i="1" a="1"/>
  <c r="F22" i="1" s="1"/>
  <c r="AN22" i="1" s="1"/>
  <c r="E22" i="1"/>
  <c r="F21" i="1" a="1"/>
  <c r="F21" i="1" s="1"/>
  <c r="X21" i="1" s="1"/>
  <c r="E21" i="1"/>
  <c r="F20" i="1" a="1"/>
  <c r="F20" i="1" s="1"/>
  <c r="AP20" i="1" s="1"/>
  <c r="E20" i="1"/>
  <c r="AO19" i="1"/>
  <c r="Z19" i="1"/>
  <c r="T19" i="1"/>
  <c r="L19" i="1"/>
  <c r="F19" i="1"/>
  <c r="AR19" i="1" s="1"/>
  <c r="F19" i="1" a="1"/>
  <c r="E19" i="1"/>
  <c r="AR18" i="1"/>
  <c r="AN18" i="1"/>
  <c r="Y18" i="1"/>
  <c r="W18" i="1"/>
  <c r="O18" i="1"/>
  <c r="K18" i="1"/>
  <c r="F18" i="1"/>
  <c r="AO18" i="1" s="1"/>
  <c r="F18" i="1" a="1"/>
  <c r="E18" i="1"/>
  <c r="AO17" i="1"/>
  <c r="T17" i="1"/>
  <c r="F17" i="1" a="1"/>
  <c r="F17" i="1" s="1"/>
  <c r="E17" i="1"/>
  <c r="Y16" i="1"/>
  <c r="K16" i="1"/>
  <c r="F16" i="1" a="1"/>
  <c r="F16" i="1" s="1"/>
  <c r="E16" i="1"/>
  <c r="AQ15" i="1"/>
  <c r="V15" i="1"/>
  <c r="F15" i="1"/>
  <c r="F15" i="1" a="1"/>
  <c r="E15" i="1"/>
  <c r="AN14" i="1"/>
  <c r="F14" i="1" a="1"/>
  <c r="F14" i="1" s="1"/>
  <c r="E14" i="1"/>
  <c r="AS13" i="1"/>
  <c r="AR13" i="1"/>
  <c r="AO13" i="1"/>
  <c r="Z13" i="1"/>
  <c r="Y13" i="1"/>
  <c r="X13" i="1"/>
  <c r="W13" i="1"/>
  <c r="T13" i="1"/>
  <c r="L13" i="1"/>
  <c r="K13" i="1"/>
  <c r="F13" i="1"/>
  <c r="AP13" i="1" s="1"/>
  <c r="F13" i="1" a="1"/>
  <c r="E13" i="1"/>
  <c r="F12" i="1" a="1"/>
  <c r="F12" i="1" s="1"/>
  <c r="AR12" i="1" s="1"/>
  <c r="E12" i="1"/>
  <c r="AO11" i="1"/>
  <c r="Z11" i="1"/>
  <c r="Y11" i="1"/>
  <c r="T11" i="1"/>
  <c r="L11" i="1"/>
  <c r="K11" i="1"/>
  <c r="F11" i="1"/>
  <c r="AR11" i="1" s="1"/>
  <c r="F11" i="1" a="1"/>
  <c r="E11" i="1"/>
  <c r="AQ10" i="1"/>
  <c r="F10" i="1"/>
  <c r="W10" i="1" s="1"/>
  <c r="F10" i="1" a="1"/>
  <c r="E10" i="1"/>
  <c r="AN9" i="1"/>
  <c r="V9" i="1"/>
  <c r="O9" i="1"/>
  <c r="F9" i="1"/>
  <c r="AQ9" i="1" s="1"/>
  <c r="F9" i="1" a="1"/>
  <c r="E9" i="1"/>
  <c r="AN8" i="1"/>
  <c r="Z8" i="1"/>
  <c r="X8" i="1"/>
  <c r="W8" i="1"/>
  <c r="O8" i="1"/>
  <c r="L8" i="1"/>
  <c r="F8" i="1" a="1"/>
  <c r="F8" i="1" s="1"/>
  <c r="E8" i="1"/>
  <c r="F7" i="1" a="1"/>
  <c r="F7" i="1" s="1"/>
  <c r="E7" i="1"/>
  <c r="F6" i="1" a="1"/>
  <c r="F6" i="1" s="1"/>
  <c r="E6" i="1"/>
  <c r="AN7" i="1" l="1"/>
  <c r="O7" i="1"/>
  <c r="Y7" i="1"/>
  <c r="K7" i="1"/>
  <c r="AR7" i="1"/>
  <c r="U7" i="1"/>
  <c r="AS7" i="1"/>
  <c r="V7" i="1"/>
  <c r="AQ7" i="1"/>
  <c r="T7" i="1"/>
  <c r="AO7" i="1"/>
  <c r="Z7" i="1"/>
  <c r="W7" i="1"/>
  <c r="AP7" i="1"/>
  <c r="L7" i="1"/>
  <c r="X7" i="1"/>
  <c r="AS6" i="1"/>
  <c r="X6" i="1"/>
  <c r="AQ6" i="1"/>
  <c r="V6" i="1"/>
  <c r="Y6" i="1"/>
  <c r="AQ8" i="1"/>
  <c r="V8" i="1"/>
  <c r="AP8" i="1"/>
  <c r="U8" i="1"/>
  <c r="AO8" i="1"/>
  <c r="T8" i="1"/>
  <c r="AR8" i="1"/>
  <c r="Y8" i="1"/>
  <c r="T9" i="1"/>
  <c r="AN15" i="1"/>
  <c r="O15" i="1"/>
  <c r="Z15" i="1"/>
  <c r="L15" i="1"/>
  <c r="Y15" i="1"/>
  <c r="K15" i="1"/>
  <c r="AS15" i="1"/>
  <c r="X15" i="1"/>
  <c r="AR15" i="1"/>
  <c r="W15" i="1"/>
  <c r="AP15" i="1"/>
  <c r="U15" i="1"/>
  <c r="AO15" i="1"/>
  <c r="T15" i="1"/>
  <c r="Y17" i="1"/>
  <c r="K17" i="1"/>
  <c r="AS17" i="1"/>
  <c r="X17" i="1"/>
  <c r="AR17" i="1"/>
  <c r="W17" i="1"/>
  <c r="AQ17" i="1"/>
  <c r="V17" i="1"/>
  <c r="AP17" i="1"/>
  <c r="U17" i="1"/>
  <c r="AN17" i="1"/>
  <c r="O17" i="1"/>
  <c r="Z17" i="1"/>
  <c r="L17" i="1"/>
  <c r="W31" i="1"/>
  <c r="K33" i="1"/>
  <c r="V35" i="1"/>
  <c r="AS47" i="1"/>
  <c r="X47" i="1"/>
  <c r="AQ47" i="1"/>
  <c r="V47" i="1"/>
  <c r="AP47" i="1"/>
  <c r="U47" i="1"/>
  <c r="AO47" i="1"/>
  <c r="T47" i="1"/>
  <c r="AN47" i="1"/>
  <c r="O47" i="1"/>
  <c r="Y47" i="1"/>
  <c r="W47" i="1"/>
  <c r="L47" i="1"/>
  <c r="K47" i="1"/>
  <c r="AR47" i="1"/>
  <c r="Z47" i="1"/>
  <c r="Z28" i="1"/>
  <c r="L28" i="1"/>
  <c r="Y28" i="1"/>
  <c r="K28" i="1"/>
  <c r="AS28" i="1"/>
  <c r="X28" i="1"/>
  <c r="AR28" i="1"/>
  <c r="W28" i="1"/>
  <c r="AQ28" i="1"/>
  <c r="V28" i="1"/>
  <c r="AO28" i="1"/>
  <c r="T28" i="1"/>
  <c r="AN28" i="1"/>
  <c r="O28" i="1"/>
  <c r="AR42" i="1"/>
  <c r="W42" i="1"/>
  <c r="AQ42" i="1"/>
  <c r="V42" i="1"/>
  <c r="AP42" i="1"/>
  <c r="U42" i="1"/>
  <c r="AO42" i="1"/>
  <c r="T42" i="1"/>
  <c r="X42" i="1"/>
  <c r="O42" i="1"/>
  <c r="L42" i="1"/>
  <c r="K42" i="1"/>
  <c r="AS42" i="1"/>
  <c r="Z42" i="1"/>
  <c r="Y42" i="1"/>
  <c r="J61" i="1"/>
  <c r="AN95" i="1"/>
  <c r="O95" i="1"/>
  <c r="Y95" i="1"/>
  <c r="K95" i="1"/>
  <c r="W95" i="1"/>
  <c r="AS95" i="1"/>
  <c r="V95" i="1"/>
  <c r="AR95" i="1"/>
  <c r="U95" i="1"/>
  <c r="AQ95" i="1"/>
  <c r="T95" i="1"/>
  <c r="AP95" i="1"/>
  <c r="L95" i="1"/>
  <c r="AO95" i="1"/>
  <c r="Z95" i="1"/>
  <c r="X95" i="1"/>
  <c r="Z12" i="1"/>
  <c r="L12" i="1"/>
  <c r="Y12" i="1"/>
  <c r="K12" i="1"/>
  <c r="AS12" i="1"/>
  <c r="X12" i="1"/>
  <c r="AQ12" i="1"/>
  <c r="V12" i="1"/>
  <c r="AN12" i="1"/>
  <c r="O12" i="1"/>
  <c r="AS14" i="1"/>
  <c r="X14" i="1"/>
  <c r="AR14" i="1"/>
  <c r="W14" i="1"/>
  <c r="AQ14" i="1"/>
  <c r="V14" i="1"/>
  <c r="AP14" i="1"/>
  <c r="U14" i="1"/>
  <c r="AO14" i="1"/>
  <c r="T14" i="1"/>
  <c r="Y14" i="1"/>
  <c r="K14" i="1"/>
  <c r="K6" i="1"/>
  <c r="AN6" i="1"/>
  <c r="L14" i="1"/>
  <c r="U28" i="1"/>
  <c r="AS71" i="1"/>
  <c r="X71" i="1"/>
  <c r="AR71" i="1"/>
  <c r="W71" i="1"/>
  <c r="AQ71" i="1"/>
  <c r="V71" i="1"/>
  <c r="AP71" i="1"/>
  <c r="U71" i="1"/>
  <c r="AO71" i="1"/>
  <c r="T71" i="1"/>
  <c r="AN71" i="1"/>
  <c r="O71" i="1"/>
  <c r="Z71" i="1"/>
  <c r="L71" i="1"/>
  <c r="Y71" i="1"/>
  <c r="K71" i="1"/>
  <c r="L6" i="1"/>
  <c r="AO6" i="1"/>
  <c r="K8" i="1"/>
  <c r="AS8" i="1"/>
  <c r="AO9" i="1"/>
  <c r="T12" i="1"/>
  <c r="O14" i="1"/>
  <c r="AN23" i="1"/>
  <c r="O23" i="1"/>
  <c r="Z23" i="1"/>
  <c r="L23" i="1"/>
  <c r="Y23" i="1"/>
  <c r="K23" i="1"/>
  <c r="AS23" i="1"/>
  <c r="X23" i="1"/>
  <c r="AR23" i="1"/>
  <c r="W23" i="1"/>
  <c r="AP23" i="1"/>
  <c r="U23" i="1"/>
  <c r="AO23" i="1"/>
  <c r="T23" i="1"/>
  <c r="AP28" i="1"/>
  <c r="AS32" i="1"/>
  <c r="X32" i="1"/>
  <c r="Z32" i="1"/>
  <c r="K32" i="1"/>
  <c r="Y32" i="1"/>
  <c r="W32" i="1"/>
  <c r="AR32" i="1"/>
  <c r="V32" i="1"/>
  <c r="AQ32" i="1"/>
  <c r="U32" i="1"/>
  <c r="AO32" i="1"/>
  <c r="O32" i="1"/>
  <c r="AN32" i="1"/>
  <c r="L32" i="1"/>
  <c r="AO10" i="1"/>
  <c r="T10" i="1"/>
  <c r="AN10" i="1"/>
  <c r="O10" i="1"/>
  <c r="Z10" i="1"/>
  <c r="L10" i="1"/>
  <c r="AS10" i="1"/>
  <c r="X10" i="1"/>
  <c r="AP10" i="1"/>
  <c r="U10" i="1"/>
  <c r="AP12" i="1"/>
  <c r="J18" i="1"/>
  <c r="AQ24" i="1"/>
  <c r="V24" i="1"/>
  <c r="AP24" i="1"/>
  <c r="U24" i="1"/>
  <c r="AO24" i="1"/>
  <c r="T24" i="1"/>
  <c r="AN24" i="1"/>
  <c r="O24" i="1"/>
  <c r="Z24" i="1"/>
  <c r="L24" i="1"/>
  <c r="J24" i="1" s="1"/>
  <c r="AS24" i="1"/>
  <c r="X24" i="1"/>
  <c r="AR24" i="1"/>
  <c r="W24" i="1"/>
  <c r="AP31" i="1"/>
  <c r="U31" i="1"/>
  <c r="AO31" i="1"/>
  <c r="O31" i="1"/>
  <c r="AN31" i="1"/>
  <c r="L31" i="1"/>
  <c r="Z31" i="1"/>
  <c r="K31" i="1"/>
  <c r="Y31" i="1"/>
  <c r="X31" i="1"/>
  <c r="AR31" i="1"/>
  <c r="V31" i="1"/>
  <c r="AQ31" i="1"/>
  <c r="T31" i="1"/>
  <c r="AN33" i="1"/>
  <c r="O33" i="1"/>
  <c r="AS33" i="1"/>
  <c r="W33" i="1"/>
  <c r="AR33" i="1"/>
  <c r="V33" i="1"/>
  <c r="AQ33" i="1"/>
  <c r="U33" i="1"/>
  <c r="AP33" i="1"/>
  <c r="T33" i="1"/>
  <c r="AO33" i="1"/>
  <c r="L33" i="1"/>
  <c r="Y33" i="1"/>
  <c r="X33" i="1"/>
  <c r="Z35" i="1"/>
  <c r="L35" i="1"/>
  <c r="Y35" i="1"/>
  <c r="K35" i="1"/>
  <c r="AP35" i="1"/>
  <c r="O35" i="1"/>
  <c r="AO35" i="1"/>
  <c r="AN35" i="1"/>
  <c r="X35" i="1"/>
  <c r="W35" i="1"/>
  <c r="AR35" i="1"/>
  <c r="U35" i="1"/>
  <c r="AQ35" i="1"/>
  <c r="T35" i="1"/>
  <c r="Z6" i="1"/>
  <c r="K10" i="1"/>
  <c r="AP21" i="1"/>
  <c r="U21" i="1"/>
  <c r="AO21" i="1"/>
  <c r="T21" i="1"/>
  <c r="AN21" i="1"/>
  <c r="O21" i="1"/>
  <c r="Z21" i="1"/>
  <c r="L21" i="1"/>
  <c r="Y21" i="1"/>
  <c r="K21" i="1"/>
  <c r="AR21" i="1"/>
  <c r="W21" i="1"/>
  <c r="AQ21" i="1"/>
  <c r="V21" i="1"/>
  <c r="Y24" i="1"/>
  <c r="V10" i="1"/>
  <c r="AS30" i="1"/>
  <c r="X30" i="1"/>
  <c r="AR30" i="1"/>
  <c r="W30" i="1"/>
  <c r="AQ30" i="1"/>
  <c r="V30" i="1"/>
  <c r="AP30" i="1"/>
  <c r="U30" i="1"/>
  <c r="AO30" i="1"/>
  <c r="T30" i="1"/>
  <c r="Z30" i="1"/>
  <c r="L30" i="1"/>
  <c r="Y30" i="1"/>
  <c r="K30" i="1"/>
  <c r="AO106" i="1"/>
  <c r="T106" i="1"/>
  <c r="AN106" i="1"/>
  <c r="O106" i="1"/>
  <c r="Z106" i="1"/>
  <c r="L106" i="1"/>
  <c r="Y106" i="1"/>
  <c r="K106" i="1"/>
  <c r="X106" i="1"/>
  <c r="W106" i="1"/>
  <c r="V106" i="1"/>
  <c r="U106" i="1"/>
  <c r="AS106" i="1"/>
  <c r="AR106" i="1"/>
  <c r="AQ106" i="1"/>
  <c r="AP106" i="1"/>
  <c r="O6" i="1"/>
  <c r="AP6" i="1"/>
  <c r="Y10" i="1"/>
  <c r="U12" i="1"/>
  <c r="Z14" i="1"/>
  <c r="AQ16" i="1"/>
  <c r="V16" i="1"/>
  <c r="AP16" i="1"/>
  <c r="U16" i="1"/>
  <c r="AO16" i="1"/>
  <c r="T16" i="1"/>
  <c r="AN16" i="1"/>
  <c r="O16" i="1"/>
  <c r="Z16" i="1"/>
  <c r="L16" i="1"/>
  <c r="J16" i="1" s="1"/>
  <c r="AS16" i="1"/>
  <c r="X16" i="1"/>
  <c r="AR16" i="1"/>
  <c r="W16" i="1"/>
  <c r="AS21" i="1"/>
  <c r="AN30" i="1"/>
  <c r="AN38" i="1"/>
  <c r="O38" i="1"/>
  <c r="Z38" i="1"/>
  <c r="L38" i="1"/>
  <c r="AS38" i="1"/>
  <c r="X38" i="1"/>
  <c r="U38" i="1"/>
  <c r="AR38" i="1"/>
  <c r="T38" i="1"/>
  <c r="AQ38" i="1"/>
  <c r="K38" i="1"/>
  <c r="AP38" i="1"/>
  <c r="AO38" i="1"/>
  <c r="W38" i="1"/>
  <c r="V38" i="1"/>
  <c r="Z20" i="1"/>
  <c r="L20" i="1"/>
  <c r="Y20" i="1"/>
  <c r="K20" i="1"/>
  <c r="AS20" i="1"/>
  <c r="X20" i="1"/>
  <c r="AR20" i="1"/>
  <c r="W20" i="1"/>
  <c r="AQ20" i="1"/>
  <c r="V20" i="1"/>
  <c r="AO20" i="1"/>
  <c r="T20" i="1"/>
  <c r="AN20" i="1"/>
  <c r="O20" i="1"/>
  <c r="AP29" i="1"/>
  <c r="U29" i="1"/>
  <c r="AO29" i="1"/>
  <c r="T29" i="1"/>
  <c r="AN29" i="1"/>
  <c r="O29" i="1"/>
  <c r="Z29" i="1"/>
  <c r="L29" i="1"/>
  <c r="Y29" i="1"/>
  <c r="K29" i="1"/>
  <c r="AR29" i="1"/>
  <c r="W29" i="1"/>
  <c r="AQ29" i="1"/>
  <c r="V29" i="1"/>
  <c r="U6" i="1"/>
  <c r="Y9" i="1"/>
  <c r="K9" i="1"/>
  <c r="AS9" i="1"/>
  <c r="X9" i="1"/>
  <c r="AR9" i="1"/>
  <c r="W9" i="1"/>
  <c r="AP9" i="1"/>
  <c r="U9" i="1"/>
  <c r="Z9" i="1"/>
  <c r="L9" i="1"/>
  <c r="AR10" i="1"/>
  <c r="AO12" i="1"/>
  <c r="U20" i="1"/>
  <c r="AS22" i="1"/>
  <c r="X22" i="1"/>
  <c r="AR22" i="1"/>
  <c r="W22" i="1"/>
  <c r="AQ22" i="1"/>
  <c r="V22" i="1"/>
  <c r="AP22" i="1"/>
  <c r="U22" i="1"/>
  <c r="AO22" i="1"/>
  <c r="T22" i="1"/>
  <c r="Z22" i="1"/>
  <c r="L22" i="1"/>
  <c r="Y22" i="1"/>
  <c r="K22" i="1"/>
  <c r="Y38" i="1"/>
  <c r="AQ73" i="1"/>
  <c r="V73" i="1"/>
  <c r="AP73" i="1"/>
  <c r="U73" i="1"/>
  <c r="AO73" i="1"/>
  <c r="T73" i="1"/>
  <c r="AN73" i="1"/>
  <c r="O73" i="1"/>
  <c r="Z73" i="1"/>
  <c r="L73" i="1"/>
  <c r="Y73" i="1"/>
  <c r="K73" i="1"/>
  <c r="AS73" i="1"/>
  <c r="X73" i="1"/>
  <c r="AR73" i="1"/>
  <c r="W73" i="1"/>
  <c r="Y82" i="1"/>
  <c r="K82" i="1"/>
  <c r="AS82" i="1"/>
  <c r="X82" i="1"/>
  <c r="AR82" i="1"/>
  <c r="W82" i="1"/>
  <c r="AQ82" i="1"/>
  <c r="V82" i="1"/>
  <c r="AP82" i="1"/>
  <c r="U82" i="1"/>
  <c r="AO82" i="1"/>
  <c r="T82" i="1"/>
  <c r="AN82" i="1"/>
  <c r="O82" i="1"/>
  <c r="Z82" i="1"/>
  <c r="L82" i="1"/>
  <c r="T6" i="1"/>
  <c r="AR6" i="1"/>
  <c r="W12" i="1"/>
  <c r="W6" i="1"/>
  <c r="AO59" i="1"/>
  <c r="T59" i="1"/>
  <c r="Z59" i="1"/>
  <c r="L59" i="1"/>
  <c r="Y59" i="1"/>
  <c r="K59" i="1"/>
  <c r="AS59" i="1"/>
  <c r="X59" i="1"/>
  <c r="AR59" i="1"/>
  <c r="W59" i="1"/>
  <c r="AQ59" i="1"/>
  <c r="V59" i="1"/>
  <c r="AP59" i="1"/>
  <c r="AN59" i="1"/>
  <c r="U59" i="1"/>
  <c r="O59" i="1"/>
  <c r="AS63" i="1"/>
  <c r="X63" i="1"/>
  <c r="AQ63" i="1"/>
  <c r="V63" i="1"/>
  <c r="AP63" i="1"/>
  <c r="U63" i="1"/>
  <c r="AO63" i="1"/>
  <c r="T63" i="1"/>
  <c r="AN63" i="1"/>
  <c r="O63" i="1"/>
  <c r="Z63" i="1"/>
  <c r="L63" i="1"/>
  <c r="AR63" i="1"/>
  <c r="Y63" i="1"/>
  <c r="W63" i="1"/>
  <c r="K63" i="1"/>
  <c r="X11" i="1"/>
  <c r="AS11" i="1"/>
  <c r="V13" i="1"/>
  <c r="AQ13" i="1"/>
  <c r="U18" i="1"/>
  <c r="AP18" i="1"/>
  <c r="X19" i="1"/>
  <c r="AS19" i="1"/>
  <c r="L25" i="1"/>
  <c r="Z25" i="1"/>
  <c r="U26" i="1"/>
  <c r="AP26" i="1"/>
  <c r="X27" i="1"/>
  <c r="AS27" i="1"/>
  <c r="U34" i="1"/>
  <c r="L37" i="1"/>
  <c r="AQ37" i="1"/>
  <c r="AQ39" i="1"/>
  <c r="V39" i="1"/>
  <c r="AP39" i="1"/>
  <c r="U39" i="1"/>
  <c r="AN39" i="1"/>
  <c r="O39" i="1"/>
  <c r="Y39" i="1"/>
  <c r="L40" i="1"/>
  <c r="AP40" i="1"/>
  <c r="U41" i="1"/>
  <c r="AS41" i="1"/>
  <c r="T43" i="1"/>
  <c r="Y50" i="1"/>
  <c r="K50" i="1"/>
  <c r="AR50" i="1"/>
  <c r="W50" i="1"/>
  <c r="AQ50" i="1"/>
  <c r="V50" i="1"/>
  <c r="AP50" i="1"/>
  <c r="U50" i="1"/>
  <c r="AO50" i="1"/>
  <c r="T50" i="1"/>
  <c r="AN50" i="1"/>
  <c r="O50" i="1"/>
  <c r="V52" i="1"/>
  <c r="T56" i="1"/>
  <c r="AP57" i="1"/>
  <c r="AO67" i="1"/>
  <c r="T67" i="1"/>
  <c r="AN67" i="1"/>
  <c r="O67" i="1"/>
  <c r="Z67" i="1"/>
  <c r="L67" i="1"/>
  <c r="Y67" i="1"/>
  <c r="K67" i="1"/>
  <c r="AS67" i="1"/>
  <c r="X67" i="1"/>
  <c r="AR67" i="1"/>
  <c r="W67" i="1"/>
  <c r="AQ67" i="1"/>
  <c r="V67" i="1"/>
  <c r="AS87" i="1"/>
  <c r="X87" i="1"/>
  <c r="AR87" i="1"/>
  <c r="W87" i="1"/>
  <c r="AQ87" i="1"/>
  <c r="V87" i="1"/>
  <c r="AP87" i="1"/>
  <c r="U87" i="1"/>
  <c r="J87" i="1" s="1"/>
  <c r="AO87" i="1"/>
  <c r="T87" i="1"/>
  <c r="AN87" i="1"/>
  <c r="O87" i="1"/>
  <c r="Z87" i="1"/>
  <c r="L87" i="1"/>
  <c r="AQ89" i="1"/>
  <c r="V89" i="1"/>
  <c r="AP89" i="1"/>
  <c r="U89" i="1"/>
  <c r="AO89" i="1"/>
  <c r="T89" i="1"/>
  <c r="AN89" i="1"/>
  <c r="O89" i="1"/>
  <c r="Z89" i="1"/>
  <c r="L89" i="1"/>
  <c r="Y89" i="1"/>
  <c r="K89" i="1"/>
  <c r="AS89" i="1"/>
  <c r="X89" i="1"/>
  <c r="Y97" i="1"/>
  <c r="K97" i="1"/>
  <c r="AS97" i="1"/>
  <c r="X97" i="1"/>
  <c r="AR97" i="1"/>
  <c r="W97" i="1"/>
  <c r="AO97" i="1"/>
  <c r="AN97" i="1"/>
  <c r="Z97" i="1"/>
  <c r="V97" i="1"/>
  <c r="U97" i="1"/>
  <c r="T97" i="1"/>
  <c r="AQ97" i="1"/>
  <c r="O97" i="1"/>
  <c r="V18" i="1"/>
  <c r="AQ18" i="1"/>
  <c r="K19" i="1"/>
  <c r="Y19" i="1"/>
  <c r="O25" i="1"/>
  <c r="AN25" i="1"/>
  <c r="V26" i="1"/>
  <c r="AQ26" i="1"/>
  <c r="K27" i="1"/>
  <c r="Y27" i="1"/>
  <c r="AQ34" i="1"/>
  <c r="V34" i="1"/>
  <c r="W34" i="1"/>
  <c r="AS34" i="1"/>
  <c r="O37" i="1"/>
  <c r="O40" i="1"/>
  <c r="AR40" i="1"/>
  <c r="V41" i="1"/>
  <c r="AP44" i="1"/>
  <c r="U44" i="1"/>
  <c r="AO44" i="1"/>
  <c r="T44" i="1"/>
  <c r="AN44" i="1"/>
  <c r="O44" i="1"/>
  <c r="Z44" i="1"/>
  <c r="L44" i="1"/>
  <c r="J44" i="1" s="1"/>
  <c r="AQ44" i="1"/>
  <c r="AP46" i="1"/>
  <c r="U46" i="1"/>
  <c r="AN46" i="1"/>
  <c r="O46" i="1"/>
  <c r="Z46" i="1"/>
  <c r="L46" i="1"/>
  <c r="Y46" i="1"/>
  <c r="K46" i="1"/>
  <c r="AS46" i="1"/>
  <c r="X46" i="1"/>
  <c r="AQ49" i="1"/>
  <c r="V49" i="1"/>
  <c r="AO49" i="1"/>
  <c r="T49" i="1"/>
  <c r="AN49" i="1"/>
  <c r="O49" i="1"/>
  <c r="Z49" i="1"/>
  <c r="L49" i="1"/>
  <c r="Y49" i="1"/>
  <c r="K49" i="1"/>
  <c r="AS49" i="1"/>
  <c r="X49" i="1"/>
  <c r="X52" i="1"/>
  <c r="AP54" i="1"/>
  <c r="U54" i="1"/>
  <c r="AN54" i="1"/>
  <c r="O54" i="1"/>
  <c r="Z54" i="1"/>
  <c r="L54" i="1"/>
  <c r="Y54" i="1"/>
  <c r="K54" i="1"/>
  <c r="AS54" i="1"/>
  <c r="X54" i="1"/>
  <c r="AR54" i="1"/>
  <c r="W54" i="1"/>
  <c r="AR60" i="1"/>
  <c r="W60" i="1"/>
  <c r="AP60" i="1"/>
  <c r="U60" i="1"/>
  <c r="AO60" i="1"/>
  <c r="T60" i="1"/>
  <c r="AN60" i="1"/>
  <c r="O60" i="1"/>
  <c r="Z60" i="1"/>
  <c r="L60" i="1"/>
  <c r="Y60" i="1"/>
  <c r="K60" i="1"/>
  <c r="AN64" i="1"/>
  <c r="O64" i="1"/>
  <c r="Y64" i="1"/>
  <c r="K64" i="1"/>
  <c r="AS64" i="1"/>
  <c r="X64" i="1"/>
  <c r="AR64" i="1"/>
  <c r="W64" i="1"/>
  <c r="AQ64" i="1"/>
  <c r="V64" i="1"/>
  <c r="AP64" i="1"/>
  <c r="U64" i="1"/>
  <c r="U67" i="1"/>
  <c r="AP78" i="1"/>
  <c r="U78" i="1"/>
  <c r="AO78" i="1"/>
  <c r="T78" i="1"/>
  <c r="AN78" i="1"/>
  <c r="O78" i="1"/>
  <c r="Z78" i="1"/>
  <c r="L78" i="1"/>
  <c r="Y78" i="1"/>
  <c r="K78" i="1"/>
  <c r="AS78" i="1"/>
  <c r="X78" i="1"/>
  <c r="AR78" i="1"/>
  <c r="W78" i="1"/>
  <c r="AN80" i="1"/>
  <c r="O80" i="1"/>
  <c r="Z80" i="1"/>
  <c r="L80" i="1"/>
  <c r="Y80" i="1"/>
  <c r="K80" i="1"/>
  <c r="AS80" i="1"/>
  <c r="X80" i="1"/>
  <c r="AR80" i="1"/>
  <c r="W80" i="1"/>
  <c r="AQ80" i="1"/>
  <c r="V80" i="1"/>
  <c r="AP80" i="1"/>
  <c r="U80" i="1"/>
  <c r="I87" i="1"/>
  <c r="AO91" i="1"/>
  <c r="T91" i="1"/>
  <c r="AN91" i="1"/>
  <c r="O91" i="1"/>
  <c r="Z91" i="1"/>
  <c r="L91" i="1"/>
  <c r="Y91" i="1"/>
  <c r="K91" i="1"/>
  <c r="AS91" i="1"/>
  <c r="X91" i="1"/>
  <c r="AR91" i="1"/>
  <c r="W91" i="1"/>
  <c r="AQ91" i="1"/>
  <c r="V91" i="1"/>
  <c r="L97" i="1"/>
  <c r="O11" i="1"/>
  <c r="I11" i="1" s="1"/>
  <c r="AN11" i="1"/>
  <c r="X18" i="1"/>
  <c r="AS18" i="1"/>
  <c r="O19" i="1"/>
  <c r="AN19" i="1"/>
  <c r="U25" i="1"/>
  <c r="AP25" i="1"/>
  <c r="X26" i="1"/>
  <c r="AS26" i="1"/>
  <c r="O27" i="1"/>
  <c r="AN27" i="1"/>
  <c r="Y34" i="1"/>
  <c r="V37" i="1"/>
  <c r="U40" i="1"/>
  <c r="AN43" i="1"/>
  <c r="AS44" i="1"/>
  <c r="T46" i="1"/>
  <c r="AN48" i="1"/>
  <c r="O48" i="1"/>
  <c r="Y48" i="1"/>
  <c r="K48" i="1"/>
  <c r="AS48" i="1"/>
  <c r="X48" i="1"/>
  <c r="AR48" i="1"/>
  <c r="W48" i="1"/>
  <c r="AQ48" i="1"/>
  <c r="V48" i="1"/>
  <c r="AP48" i="1"/>
  <c r="U48" i="1"/>
  <c r="U49" i="1"/>
  <c r="X50" i="1"/>
  <c r="V54" i="1"/>
  <c r="Y58" i="1"/>
  <c r="K58" i="1"/>
  <c r="AR58" i="1"/>
  <c r="W58" i="1"/>
  <c r="AQ58" i="1"/>
  <c r="V58" i="1"/>
  <c r="AP58" i="1"/>
  <c r="U58" i="1"/>
  <c r="AO58" i="1"/>
  <c r="T58" i="1"/>
  <c r="AN58" i="1"/>
  <c r="O58" i="1"/>
  <c r="V60" i="1"/>
  <c r="T64" i="1"/>
  <c r="AO75" i="1"/>
  <c r="T75" i="1"/>
  <c r="AN75" i="1"/>
  <c r="O75" i="1"/>
  <c r="Z75" i="1"/>
  <c r="L75" i="1"/>
  <c r="Y75" i="1"/>
  <c r="K75" i="1"/>
  <c r="AS75" i="1"/>
  <c r="X75" i="1"/>
  <c r="AR75" i="1"/>
  <c r="W75" i="1"/>
  <c r="AQ75" i="1"/>
  <c r="V75" i="1"/>
  <c r="AQ78" i="1"/>
  <c r="AO80" i="1"/>
  <c r="AR89" i="1"/>
  <c r="AP91" i="1"/>
  <c r="AP93" i="1"/>
  <c r="U93" i="1"/>
  <c r="AN93" i="1"/>
  <c r="O93" i="1"/>
  <c r="W93" i="1"/>
  <c r="AS93" i="1"/>
  <c r="V93" i="1"/>
  <c r="AR93" i="1"/>
  <c r="T93" i="1"/>
  <c r="AQ93" i="1"/>
  <c r="L93" i="1"/>
  <c r="AO93" i="1"/>
  <c r="K93" i="1"/>
  <c r="Z93" i="1"/>
  <c r="Y93" i="1"/>
  <c r="V25" i="1"/>
  <c r="AQ25" i="1"/>
  <c r="K34" i="1"/>
  <c r="Z34" i="1"/>
  <c r="Y37" i="1"/>
  <c r="W40" i="1"/>
  <c r="AO41" i="1"/>
  <c r="T41" i="1"/>
  <c r="AN41" i="1"/>
  <c r="O41" i="1"/>
  <c r="Y41" i="1"/>
  <c r="K41" i="1"/>
  <c r="Z41" i="1"/>
  <c r="AQ57" i="1"/>
  <c r="V57" i="1"/>
  <c r="AO57" i="1"/>
  <c r="T57" i="1"/>
  <c r="AN57" i="1"/>
  <c r="O57" i="1"/>
  <c r="Z57" i="1"/>
  <c r="L57" i="1"/>
  <c r="Y57" i="1"/>
  <c r="K57" i="1"/>
  <c r="AS57" i="1"/>
  <c r="X57" i="1"/>
  <c r="AP62" i="1"/>
  <c r="U62" i="1"/>
  <c r="AN62" i="1"/>
  <c r="O62" i="1"/>
  <c r="Z62" i="1"/>
  <c r="L62" i="1"/>
  <c r="Y62" i="1"/>
  <c r="K62" i="1"/>
  <c r="AS62" i="1"/>
  <c r="X62" i="1"/>
  <c r="AR62" i="1"/>
  <c r="W62" i="1"/>
  <c r="Y66" i="1"/>
  <c r="K66" i="1"/>
  <c r="AS66" i="1"/>
  <c r="X66" i="1"/>
  <c r="AR66" i="1"/>
  <c r="W66" i="1"/>
  <c r="AQ66" i="1"/>
  <c r="V66" i="1"/>
  <c r="AP66" i="1"/>
  <c r="U66" i="1"/>
  <c r="AO66" i="1"/>
  <c r="T66" i="1"/>
  <c r="AN66" i="1"/>
  <c r="O66" i="1"/>
  <c r="AP86" i="1"/>
  <c r="U86" i="1"/>
  <c r="AO86" i="1"/>
  <c r="T86" i="1"/>
  <c r="AN86" i="1"/>
  <c r="O86" i="1"/>
  <c r="Z86" i="1"/>
  <c r="L86" i="1"/>
  <c r="Y86" i="1"/>
  <c r="K86" i="1"/>
  <c r="AS86" i="1"/>
  <c r="X86" i="1"/>
  <c r="AR86" i="1"/>
  <c r="W86" i="1"/>
  <c r="AN88" i="1"/>
  <c r="O88" i="1"/>
  <c r="Z88" i="1"/>
  <c r="L88" i="1"/>
  <c r="Y88" i="1"/>
  <c r="K88" i="1"/>
  <c r="AS88" i="1"/>
  <c r="X88" i="1"/>
  <c r="AR88" i="1"/>
  <c r="W88" i="1"/>
  <c r="AQ88" i="1"/>
  <c r="V88" i="1"/>
  <c r="AP88" i="1"/>
  <c r="U88" i="1"/>
  <c r="AO98" i="1"/>
  <c r="T98" i="1"/>
  <c r="AN98" i="1"/>
  <c r="O98" i="1"/>
  <c r="Z98" i="1"/>
  <c r="L98" i="1"/>
  <c r="AR98" i="1"/>
  <c r="K98" i="1"/>
  <c r="AQ98" i="1"/>
  <c r="AP98" i="1"/>
  <c r="Y98" i="1"/>
  <c r="X98" i="1"/>
  <c r="W98" i="1"/>
  <c r="V98" i="1"/>
  <c r="U11" i="1"/>
  <c r="AP11" i="1"/>
  <c r="O13" i="1"/>
  <c r="J13" i="1" s="1"/>
  <c r="AN13" i="1"/>
  <c r="L18" i="1"/>
  <c r="I18" i="1" s="1"/>
  <c r="Z18" i="1"/>
  <c r="U19" i="1"/>
  <c r="AP19" i="1"/>
  <c r="W25" i="1"/>
  <c r="AR25" i="1"/>
  <c r="L26" i="1"/>
  <c r="I26" i="1" s="1"/>
  <c r="Z26" i="1"/>
  <c r="U27" i="1"/>
  <c r="AP27" i="1"/>
  <c r="L34" i="1"/>
  <c r="AN34" i="1"/>
  <c r="AP36" i="1"/>
  <c r="U36" i="1"/>
  <c r="AO36" i="1"/>
  <c r="T36" i="1"/>
  <c r="J36" i="1" s="1"/>
  <c r="X36" i="1"/>
  <c r="T39" i="1"/>
  <c r="AP41" i="1"/>
  <c r="V44" i="1"/>
  <c r="W46" i="1"/>
  <c r="T48" i="1"/>
  <c r="AP49" i="1"/>
  <c r="AS50" i="1"/>
  <c r="AQ54" i="1"/>
  <c r="L58" i="1"/>
  <c r="AQ60" i="1"/>
  <c r="T62" i="1"/>
  <c r="AO64" i="1"/>
  <c r="L66" i="1"/>
  <c r="AP75" i="1"/>
  <c r="AS79" i="1"/>
  <c r="X79" i="1"/>
  <c r="AR79" i="1"/>
  <c r="W79" i="1"/>
  <c r="AQ79" i="1"/>
  <c r="V79" i="1"/>
  <c r="AP79" i="1"/>
  <c r="U79" i="1"/>
  <c r="I79" i="1" s="1"/>
  <c r="AO79" i="1"/>
  <c r="T79" i="1"/>
  <c r="J79" i="1" s="1"/>
  <c r="AN79" i="1"/>
  <c r="O79" i="1"/>
  <c r="Z79" i="1"/>
  <c r="L79" i="1"/>
  <c r="AQ81" i="1"/>
  <c r="V81" i="1"/>
  <c r="AP81" i="1"/>
  <c r="U81" i="1"/>
  <c r="AO81" i="1"/>
  <c r="T81" i="1"/>
  <c r="AN81" i="1"/>
  <c r="O81" i="1"/>
  <c r="Z81" i="1"/>
  <c r="L81" i="1"/>
  <c r="Y81" i="1"/>
  <c r="K81" i="1"/>
  <c r="AS81" i="1"/>
  <c r="X81" i="1"/>
  <c r="V86" i="1"/>
  <c r="T88" i="1"/>
  <c r="Y90" i="1"/>
  <c r="K90" i="1"/>
  <c r="AS90" i="1"/>
  <c r="X90" i="1"/>
  <c r="AR90" i="1"/>
  <c r="W90" i="1"/>
  <c r="AQ90" i="1"/>
  <c r="V90" i="1"/>
  <c r="AP90" i="1"/>
  <c r="U90" i="1"/>
  <c r="AO90" i="1"/>
  <c r="T90" i="1"/>
  <c r="AN90" i="1"/>
  <c r="O90" i="1"/>
  <c r="AQ96" i="1"/>
  <c r="V96" i="1"/>
  <c r="AP96" i="1"/>
  <c r="U96" i="1"/>
  <c r="AO96" i="1"/>
  <c r="T96" i="1"/>
  <c r="X96" i="1"/>
  <c r="W96" i="1"/>
  <c r="O96" i="1"/>
  <c r="AS96" i="1"/>
  <c r="L96" i="1"/>
  <c r="AR96" i="1"/>
  <c r="K96" i="1"/>
  <c r="AN96" i="1"/>
  <c r="Z96" i="1"/>
  <c r="U98" i="1"/>
  <c r="V19" i="1"/>
  <c r="AQ19" i="1"/>
  <c r="O34" i="1"/>
  <c r="AO34" i="1"/>
  <c r="AS37" i="1"/>
  <c r="X37" i="1"/>
  <c r="AR37" i="1"/>
  <c r="W37" i="1"/>
  <c r="AP37" i="1"/>
  <c r="U37" i="1"/>
  <c r="AN37" i="1"/>
  <c r="Y40" i="1"/>
  <c r="K40" i="1"/>
  <c r="AS40" i="1"/>
  <c r="X40" i="1"/>
  <c r="AQ40" i="1"/>
  <c r="V40" i="1"/>
  <c r="AN40" i="1"/>
  <c r="AQ41" i="1"/>
  <c r="Z43" i="1"/>
  <c r="L43" i="1"/>
  <c r="Y43" i="1"/>
  <c r="K43" i="1"/>
  <c r="AS43" i="1"/>
  <c r="X43" i="1"/>
  <c r="AR43" i="1"/>
  <c r="W43" i="1"/>
  <c r="AQ43" i="1"/>
  <c r="W44" i="1"/>
  <c r="AO46" i="1"/>
  <c r="AR49" i="1"/>
  <c r="AR52" i="1"/>
  <c r="W52" i="1"/>
  <c r="AP52" i="1"/>
  <c r="U52" i="1"/>
  <c r="AO52" i="1"/>
  <c r="T52" i="1"/>
  <c r="AN52" i="1"/>
  <c r="O52" i="1"/>
  <c r="Z52" i="1"/>
  <c r="L52" i="1"/>
  <c r="Y52" i="1"/>
  <c r="K52" i="1"/>
  <c r="AN56" i="1"/>
  <c r="O56" i="1"/>
  <c r="Y56" i="1"/>
  <c r="K56" i="1"/>
  <c r="AS56" i="1"/>
  <c r="X56" i="1"/>
  <c r="AR56" i="1"/>
  <c r="W56" i="1"/>
  <c r="AQ56" i="1"/>
  <c r="V56" i="1"/>
  <c r="AP56" i="1"/>
  <c r="U56" i="1"/>
  <c r="U57" i="1"/>
  <c r="AP70" i="1"/>
  <c r="U70" i="1"/>
  <c r="AO70" i="1"/>
  <c r="T70" i="1"/>
  <c r="AN70" i="1"/>
  <c r="O70" i="1"/>
  <c r="Z70" i="1"/>
  <c r="L70" i="1"/>
  <c r="Y70" i="1"/>
  <c r="K70" i="1"/>
  <c r="AS70" i="1"/>
  <c r="X70" i="1"/>
  <c r="AR70" i="1"/>
  <c r="W70" i="1"/>
  <c r="AN72" i="1"/>
  <c r="O72" i="1"/>
  <c r="Z72" i="1"/>
  <c r="L72" i="1"/>
  <c r="Y72" i="1"/>
  <c r="K72" i="1"/>
  <c r="AS72" i="1"/>
  <c r="X72" i="1"/>
  <c r="AR72" i="1"/>
  <c r="W72" i="1"/>
  <c r="AQ72" i="1"/>
  <c r="V72" i="1"/>
  <c r="AP72" i="1"/>
  <c r="U72" i="1"/>
  <c r="AO83" i="1"/>
  <c r="T83" i="1"/>
  <c r="AN83" i="1"/>
  <c r="O83" i="1"/>
  <c r="Z83" i="1"/>
  <c r="L83" i="1"/>
  <c r="Y83" i="1"/>
  <c r="K83" i="1"/>
  <c r="AS83" i="1"/>
  <c r="X83" i="1"/>
  <c r="AR83" i="1"/>
  <c r="W83" i="1"/>
  <c r="AQ83" i="1"/>
  <c r="V83" i="1"/>
  <c r="AQ86" i="1"/>
  <c r="AO88" i="1"/>
  <c r="AS94" i="1"/>
  <c r="X94" i="1"/>
  <c r="AQ94" i="1"/>
  <c r="V94" i="1"/>
  <c r="W94" i="1"/>
  <c r="U94" i="1"/>
  <c r="AR94" i="1"/>
  <c r="T94" i="1"/>
  <c r="AP94" i="1"/>
  <c r="O94" i="1"/>
  <c r="AO94" i="1"/>
  <c r="L94" i="1"/>
  <c r="AN94" i="1"/>
  <c r="K94" i="1"/>
  <c r="Z94" i="1"/>
  <c r="Y96" i="1"/>
  <c r="AS98" i="1"/>
  <c r="AN103" i="1"/>
  <c r="O103" i="1"/>
  <c r="Z103" i="1"/>
  <c r="L103" i="1"/>
  <c r="Y103" i="1"/>
  <c r="K103" i="1"/>
  <c r="AS103" i="1"/>
  <c r="X103" i="1"/>
  <c r="AQ103" i="1"/>
  <c r="AP103" i="1"/>
  <c r="AO103" i="1"/>
  <c r="W103" i="1"/>
  <c r="V103" i="1"/>
  <c r="U103" i="1"/>
  <c r="T103" i="1"/>
  <c r="V11" i="1"/>
  <c r="AQ11" i="1"/>
  <c r="X25" i="1"/>
  <c r="AS25" i="1"/>
  <c r="V27" i="1"/>
  <c r="AQ27" i="1"/>
  <c r="W11" i="1"/>
  <c r="U13" i="1"/>
  <c r="T18" i="1"/>
  <c r="W19" i="1"/>
  <c r="K25" i="1"/>
  <c r="T26" i="1"/>
  <c r="W27" i="1"/>
  <c r="T34" i="1"/>
  <c r="AP34" i="1"/>
  <c r="K37" i="1"/>
  <c r="AO37" i="1"/>
  <c r="X39" i="1"/>
  <c r="AO40" i="1"/>
  <c r="L41" i="1"/>
  <c r="AR41" i="1"/>
  <c r="O43" i="1"/>
  <c r="X44" i="1"/>
  <c r="AQ46" i="1"/>
  <c r="AO51" i="1"/>
  <c r="T51" i="1"/>
  <c r="Z51" i="1"/>
  <c r="L51" i="1"/>
  <c r="Y51" i="1"/>
  <c r="K51" i="1"/>
  <c r="AS51" i="1"/>
  <c r="X51" i="1"/>
  <c r="AR51" i="1"/>
  <c r="W51" i="1"/>
  <c r="AQ51" i="1"/>
  <c r="V51" i="1"/>
  <c r="AS55" i="1"/>
  <c r="X55" i="1"/>
  <c r="AQ55" i="1"/>
  <c r="V55" i="1"/>
  <c r="AP55" i="1"/>
  <c r="U55" i="1"/>
  <c r="AO55" i="1"/>
  <c r="T55" i="1"/>
  <c r="AN55" i="1"/>
  <c r="O55" i="1"/>
  <c r="Z55" i="1"/>
  <c r="L55" i="1"/>
  <c r="J55" i="1" s="1"/>
  <c r="L56" i="1"/>
  <c r="W57" i="1"/>
  <c r="Z58" i="1"/>
  <c r="AO62" i="1"/>
  <c r="AQ65" i="1"/>
  <c r="V65" i="1"/>
  <c r="AP65" i="1"/>
  <c r="U65" i="1"/>
  <c r="AO65" i="1"/>
  <c r="T65" i="1"/>
  <c r="AN65" i="1"/>
  <c r="O65" i="1"/>
  <c r="Z65" i="1"/>
  <c r="L65" i="1"/>
  <c r="Y65" i="1"/>
  <c r="K65" i="1"/>
  <c r="AS65" i="1"/>
  <c r="X65" i="1"/>
  <c r="V70" i="1"/>
  <c r="T72" i="1"/>
  <c r="Y74" i="1"/>
  <c r="K74" i="1"/>
  <c r="AS74" i="1"/>
  <c r="X74" i="1"/>
  <c r="AR74" i="1"/>
  <c r="W74" i="1"/>
  <c r="AQ74" i="1"/>
  <c r="V74" i="1"/>
  <c r="AP74" i="1"/>
  <c r="U74" i="1"/>
  <c r="AO74" i="1"/>
  <c r="T74" i="1"/>
  <c r="AN74" i="1"/>
  <c r="O74" i="1"/>
  <c r="U83" i="1"/>
  <c r="Y94" i="1"/>
  <c r="Z100" i="1"/>
  <c r="L100" i="1"/>
  <c r="Y100" i="1"/>
  <c r="K100" i="1"/>
  <c r="AS100" i="1"/>
  <c r="X100" i="1"/>
  <c r="AN100" i="1"/>
  <c r="W100" i="1"/>
  <c r="V100" i="1"/>
  <c r="U100" i="1"/>
  <c r="AR100" i="1"/>
  <c r="T100" i="1"/>
  <c r="AQ100" i="1"/>
  <c r="O100" i="1"/>
  <c r="AP100" i="1"/>
  <c r="AS110" i="1"/>
  <c r="X110" i="1"/>
  <c r="AR110" i="1"/>
  <c r="W110" i="1"/>
  <c r="AQ110" i="1"/>
  <c r="V110" i="1"/>
  <c r="AP110" i="1"/>
  <c r="U110" i="1"/>
  <c r="AN110" i="1"/>
  <c r="O110" i="1"/>
  <c r="AN111" i="1"/>
  <c r="O111" i="1"/>
  <c r="Z111" i="1"/>
  <c r="L111" i="1"/>
  <c r="Y111" i="1"/>
  <c r="K111" i="1"/>
  <c r="AS111" i="1"/>
  <c r="X111" i="1"/>
  <c r="AQ111" i="1"/>
  <c r="V111" i="1"/>
  <c r="AO127" i="1"/>
  <c r="T127" i="1"/>
  <c r="AN127" i="1"/>
  <c r="O127" i="1"/>
  <c r="Z127" i="1"/>
  <c r="L127" i="1"/>
  <c r="Y127" i="1"/>
  <c r="K127" i="1"/>
  <c r="AS127" i="1"/>
  <c r="X127" i="1"/>
  <c r="AR127" i="1"/>
  <c r="W127" i="1"/>
  <c r="AQ127" i="1"/>
  <c r="V127" i="1"/>
  <c r="AP138" i="1"/>
  <c r="U138" i="1"/>
  <c r="AO138" i="1"/>
  <c r="T138" i="1"/>
  <c r="AN138" i="1"/>
  <c r="O138" i="1"/>
  <c r="Z138" i="1"/>
  <c r="L138" i="1"/>
  <c r="Y138" i="1"/>
  <c r="K138" i="1"/>
  <c r="AS138" i="1"/>
  <c r="X138" i="1"/>
  <c r="AR138" i="1"/>
  <c r="W138" i="1"/>
  <c r="Y142" i="1"/>
  <c r="K142" i="1"/>
  <c r="AS142" i="1"/>
  <c r="X142" i="1"/>
  <c r="AR142" i="1"/>
  <c r="W142" i="1"/>
  <c r="AQ142" i="1"/>
  <c r="V142" i="1"/>
  <c r="AP142" i="1"/>
  <c r="U142" i="1"/>
  <c r="AO142" i="1"/>
  <c r="T142" i="1"/>
  <c r="AN142" i="1"/>
  <c r="O142" i="1"/>
  <c r="AR144" i="1"/>
  <c r="W144" i="1"/>
  <c r="AQ144" i="1"/>
  <c r="V144" i="1"/>
  <c r="AP144" i="1"/>
  <c r="U144" i="1"/>
  <c r="AO144" i="1"/>
  <c r="T144" i="1"/>
  <c r="AN144" i="1"/>
  <c r="O144" i="1"/>
  <c r="Z144" i="1"/>
  <c r="L144" i="1"/>
  <c r="Y144" i="1"/>
  <c r="K144" i="1"/>
  <c r="AR171" i="1"/>
  <c r="W171" i="1"/>
  <c r="AQ171" i="1"/>
  <c r="V171" i="1"/>
  <c r="AP171" i="1"/>
  <c r="U171" i="1"/>
  <c r="AO171" i="1"/>
  <c r="T171" i="1"/>
  <c r="AN171" i="1"/>
  <c r="O171" i="1"/>
  <c r="Z171" i="1"/>
  <c r="L171" i="1"/>
  <c r="AS171" i="1"/>
  <c r="Y171" i="1"/>
  <c r="X171" i="1"/>
  <c r="K171" i="1"/>
  <c r="AP197" i="1"/>
  <c r="U197" i="1"/>
  <c r="AO197" i="1"/>
  <c r="T197" i="1"/>
  <c r="AN197" i="1"/>
  <c r="O197" i="1"/>
  <c r="Z197" i="1"/>
  <c r="L197" i="1"/>
  <c r="Y197" i="1"/>
  <c r="K197" i="1"/>
  <c r="AS197" i="1"/>
  <c r="X197" i="1"/>
  <c r="AR197" i="1"/>
  <c r="W197" i="1"/>
  <c r="AQ197" i="1"/>
  <c r="V197" i="1"/>
  <c r="K68" i="1"/>
  <c r="Y68" i="1"/>
  <c r="K76" i="1"/>
  <c r="Y76" i="1"/>
  <c r="K84" i="1"/>
  <c r="Y84" i="1"/>
  <c r="L92" i="1"/>
  <c r="J92" i="1" s="1"/>
  <c r="AN92" i="1"/>
  <c r="K101" i="1"/>
  <c r="AR101" i="1"/>
  <c r="T105" i="1"/>
  <c r="K110" i="1"/>
  <c r="AQ112" i="1"/>
  <c r="V112" i="1"/>
  <c r="AP112" i="1"/>
  <c r="U112" i="1"/>
  <c r="AO112" i="1"/>
  <c r="T112" i="1"/>
  <c r="AN112" i="1"/>
  <c r="O112" i="1"/>
  <c r="Y112" i="1"/>
  <c r="K112" i="1"/>
  <c r="AS112" i="1"/>
  <c r="U127" i="1"/>
  <c r="Z129" i="1"/>
  <c r="L129" i="1"/>
  <c r="Y129" i="1"/>
  <c r="K129" i="1"/>
  <c r="AS129" i="1"/>
  <c r="X129" i="1"/>
  <c r="AR129" i="1"/>
  <c r="W129" i="1"/>
  <c r="AQ129" i="1"/>
  <c r="V129" i="1"/>
  <c r="AP129" i="1"/>
  <c r="U129" i="1"/>
  <c r="AO129" i="1"/>
  <c r="T129" i="1"/>
  <c r="V138" i="1"/>
  <c r="L142" i="1"/>
  <c r="AO162" i="1"/>
  <c r="T162" i="1"/>
  <c r="AN162" i="1"/>
  <c r="O162" i="1"/>
  <c r="Y162" i="1"/>
  <c r="K162" i="1"/>
  <c r="AS162" i="1"/>
  <c r="X162" i="1"/>
  <c r="AR162" i="1"/>
  <c r="W162" i="1"/>
  <c r="V162" i="1"/>
  <c r="U162" i="1"/>
  <c r="L162" i="1"/>
  <c r="AQ162" i="1"/>
  <c r="AP162" i="1"/>
  <c r="U45" i="1"/>
  <c r="I45" i="1" s="1"/>
  <c r="AP45" i="1"/>
  <c r="U53" i="1"/>
  <c r="J53" i="1" s="1"/>
  <c r="AP53" i="1"/>
  <c r="U61" i="1"/>
  <c r="I61" i="1" s="1"/>
  <c r="AP61" i="1"/>
  <c r="L68" i="1"/>
  <c r="Z68" i="1"/>
  <c r="U69" i="1"/>
  <c r="J69" i="1" s="1"/>
  <c r="AP69" i="1"/>
  <c r="L76" i="1"/>
  <c r="Z76" i="1"/>
  <c r="U77" i="1"/>
  <c r="J77" i="1" s="1"/>
  <c r="AP77" i="1"/>
  <c r="L84" i="1"/>
  <c r="Z84" i="1"/>
  <c r="U85" i="1"/>
  <c r="I85" i="1" s="1"/>
  <c r="AP85" i="1"/>
  <c r="O92" i="1"/>
  <c r="AO92" i="1"/>
  <c r="AR99" i="1"/>
  <c r="W99" i="1"/>
  <c r="AQ99" i="1"/>
  <c r="V99" i="1"/>
  <c r="AP99" i="1"/>
  <c r="U99" i="1"/>
  <c r="Z99" i="1"/>
  <c r="L101" i="1"/>
  <c r="AS101" i="1"/>
  <c r="AQ104" i="1"/>
  <c r="V104" i="1"/>
  <c r="AP104" i="1"/>
  <c r="U104" i="1"/>
  <c r="AO104" i="1"/>
  <c r="T104" i="1"/>
  <c r="AN104" i="1"/>
  <c r="O104" i="1"/>
  <c r="Z104" i="1"/>
  <c r="U105" i="1"/>
  <c r="AN108" i="1"/>
  <c r="L110" i="1"/>
  <c r="T111" i="1"/>
  <c r="AP114" i="1"/>
  <c r="U114" i="1"/>
  <c r="AO114" i="1"/>
  <c r="T114" i="1"/>
  <c r="AN114" i="1"/>
  <c r="O114" i="1"/>
  <c r="Z114" i="1"/>
  <c r="L114" i="1"/>
  <c r="Y114" i="1"/>
  <c r="K114" i="1"/>
  <c r="AS114" i="1"/>
  <c r="X114" i="1"/>
  <c r="AR114" i="1"/>
  <c r="W114" i="1"/>
  <c r="Y118" i="1"/>
  <c r="K118" i="1"/>
  <c r="AS118" i="1"/>
  <c r="X118" i="1"/>
  <c r="AR118" i="1"/>
  <c r="W118" i="1"/>
  <c r="AQ118" i="1"/>
  <c r="V118" i="1"/>
  <c r="AP118" i="1"/>
  <c r="U118" i="1"/>
  <c r="AO118" i="1"/>
  <c r="T118" i="1"/>
  <c r="AN118" i="1"/>
  <c r="O118" i="1"/>
  <c r="AR120" i="1"/>
  <c r="W120" i="1"/>
  <c r="AQ120" i="1"/>
  <c r="V120" i="1"/>
  <c r="AP120" i="1"/>
  <c r="U120" i="1"/>
  <c r="AO120" i="1"/>
  <c r="T120" i="1"/>
  <c r="AN120" i="1"/>
  <c r="O120" i="1"/>
  <c r="Z120" i="1"/>
  <c r="L120" i="1"/>
  <c r="Y120" i="1"/>
  <c r="K120" i="1"/>
  <c r="AP127" i="1"/>
  <c r="O129" i="1"/>
  <c r="AO135" i="1"/>
  <c r="T135" i="1"/>
  <c r="AN135" i="1"/>
  <c r="O135" i="1"/>
  <c r="Z135" i="1"/>
  <c r="L135" i="1"/>
  <c r="Y135" i="1"/>
  <c r="K135" i="1"/>
  <c r="AS135" i="1"/>
  <c r="X135" i="1"/>
  <c r="AR135" i="1"/>
  <c r="W135" i="1"/>
  <c r="AQ135" i="1"/>
  <c r="V135" i="1"/>
  <c r="AQ138" i="1"/>
  <c r="Z142" i="1"/>
  <c r="X144" i="1"/>
  <c r="AP146" i="1"/>
  <c r="U146" i="1"/>
  <c r="AO146" i="1"/>
  <c r="T146" i="1"/>
  <c r="AN146" i="1"/>
  <c r="O146" i="1"/>
  <c r="Z146" i="1"/>
  <c r="L146" i="1"/>
  <c r="Y146" i="1"/>
  <c r="K146" i="1"/>
  <c r="AS146" i="1"/>
  <c r="X146" i="1"/>
  <c r="AR146" i="1"/>
  <c r="W146" i="1"/>
  <c r="AO150" i="1"/>
  <c r="Y150" i="1"/>
  <c r="K150" i="1"/>
  <c r="X150" i="1"/>
  <c r="AS150" i="1"/>
  <c r="W150" i="1"/>
  <c r="AR150" i="1"/>
  <c r="V150" i="1"/>
  <c r="AQ150" i="1"/>
  <c r="U150" i="1"/>
  <c r="AP150" i="1"/>
  <c r="T150" i="1"/>
  <c r="AN150" i="1"/>
  <c r="O150" i="1"/>
  <c r="Z162" i="1"/>
  <c r="V45" i="1"/>
  <c r="AQ45" i="1"/>
  <c r="V53" i="1"/>
  <c r="AQ53" i="1"/>
  <c r="V61" i="1"/>
  <c r="AQ61" i="1"/>
  <c r="O68" i="1"/>
  <c r="AN68" i="1"/>
  <c r="V69" i="1"/>
  <c r="AQ69" i="1"/>
  <c r="O76" i="1"/>
  <c r="AN76" i="1"/>
  <c r="V77" i="1"/>
  <c r="I77" i="1" s="1"/>
  <c r="AQ77" i="1"/>
  <c r="O84" i="1"/>
  <c r="AN84" i="1"/>
  <c r="V85" i="1"/>
  <c r="AQ85" i="1"/>
  <c r="T92" i="1"/>
  <c r="AP92" i="1"/>
  <c r="AN99" i="1"/>
  <c r="V101" i="1"/>
  <c r="AR104" i="1"/>
  <c r="Z105" i="1"/>
  <c r="AO108" i="1"/>
  <c r="T110" i="1"/>
  <c r="U111" i="1"/>
  <c r="Y113" i="1"/>
  <c r="K113" i="1"/>
  <c r="AS113" i="1"/>
  <c r="X113" i="1"/>
  <c r="AR113" i="1"/>
  <c r="W113" i="1"/>
  <c r="AQ113" i="1"/>
  <c r="V113" i="1"/>
  <c r="AP113" i="1"/>
  <c r="U113" i="1"/>
  <c r="AO113" i="1"/>
  <c r="T113" i="1"/>
  <c r="V114" i="1"/>
  <c r="L118" i="1"/>
  <c r="AN129" i="1"/>
  <c r="U135" i="1"/>
  <c r="Z137" i="1"/>
  <c r="L137" i="1"/>
  <c r="Y137" i="1"/>
  <c r="K137" i="1"/>
  <c r="AS137" i="1"/>
  <c r="X137" i="1"/>
  <c r="AR137" i="1"/>
  <c r="W137" i="1"/>
  <c r="AQ137" i="1"/>
  <c r="V137" i="1"/>
  <c r="AP137" i="1"/>
  <c r="U137" i="1"/>
  <c r="AO137" i="1"/>
  <c r="T137" i="1"/>
  <c r="AS144" i="1"/>
  <c r="AO178" i="1"/>
  <c r="T178" i="1"/>
  <c r="AN178" i="1"/>
  <c r="O178" i="1"/>
  <c r="Z178" i="1"/>
  <c r="L178" i="1"/>
  <c r="Y178" i="1"/>
  <c r="K178" i="1"/>
  <c r="AS178" i="1"/>
  <c r="X178" i="1"/>
  <c r="AR178" i="1"/>
  <c r="W178" i="1"/>
  <c r="AQ178" i="1"/>
  <c r="V178" i="1"/>
  <c r="AP178" i="1"/>
  <c r="U178" i="1"/>
  <c r="W45" i="1"/>
  <c r="AR45" i="1"/>
  <c r="W53" i="1"/>
  <c r="AR53" i="1"/>
  <c r="W61" i="1"/>
  <c r="AR61" i="1"/>
  <c r="T68" i="1"/>
  <c r="AO68" i="1"/>
  <c r="W69" i="1"/>
  <c r="AR69" i="1"/>
  <c r="T76" i="1"/>
  <c r="AO76" i="1"/>
  <c r="W77" i="1"/>
  <c r="AR77" i="1"/>
  <c r="T84" i="1"/>
  <c r="AO84" i="1"/>
  <c r="W85" i="1"/>
  <c r="AR85" i="1"/>
  <c r="U92" i="1"/>
  <c r="AQ92" i="1"/>
  <c r="K99" i="1"/>
  <c r="AO99" i="1"/>
  <c r="W101" i="1"/>
  <c r="AS102" i="1"/>
  <c r="X102" i="1"/>
  <c r="AR102" i="1"/>
  <c r="W102" i="1"/>
  <c r="AQ102" i="1"/>
  <c r="V102" i="1"/>
  <c r="AP102" i="1"/>
  <c r="U102" i="1"/>
  <c r="AO102" i="1"/>
  <c r="AS104" i="1"/>
  <c r="AN105" i="1"/>
  <c r="Y110" i="1"/>
  <c r="W111" i="1"/>
  <c r="L112" i="1"/>
  <c r="L113" i="1"/>
  <c r="AQ114" i="1"/>
  <c r="Z118" i="1"/>
  <c r="X120" i="1"/>
  <c r="AP122" i="1"/>
  <c r="U122" i="1"/>
  <c r="AO122" i="1"/>
  <c r="T122" i="1"/>
  <c r="AN122" i="1"/>
  <c r="O122" i="1"/>
  <c r="Z122" i="1"/>
  <c r="L122" i="1"/>
  <c r="Y122" i="1"/>
  <c r="K122" i="1"/>
  <c r="AS122" i="1"/>
  <c r="X122" i="1"/>
  <c r="AR122" i="1"/>
  <c r="W122" i="1"/>
  <c r="Y126" i="1"/>
  <c r="K126" i="1"/>
  <c r="AS126" i="1"/>
  <c r="X126" i="1"/>
  <c r="AR126" i="1"/>
  <c r="W126" i="1"/>
  <c r="AQ126" i="1"/>
  <c r="V126" i="1"/>
  <c r="AP126" i="1"/>
  <c r="U126" i="1"/>
  <c r="AO126" i="1"/>
  <c r="T126" i="1"/>
  <c r="AN126" i="1"/>
  <c r="O126" i="1"/>
  <c r="AR128" i="1"/>
  <c r="W128" i="1"/>
  <c r="AQ128" i="1"/>
  <c r="V128" i="1"/>
  <c r="AP128" i="1"/>
  <c r="U128" i="1"/>
  <c r="AO128" i="1"/>
  <c r="T128" i="1"/>
  <c r="AN128" i="1"/>
  <c r="O128" i="1"/>
  <c r="Z128" i="1"/>
  <c r="L128" i="1"/>
  <c r="Y128" i="1"/>
  <c r="K128" i="1"/>
  <c r="I131" i="1"/>
  <c r="AP135" i="1"/>
  <c r="O137" i="1"/>
  <c r="AO143" i="1"/>
  <c r="T143" i="1"/>
  <c r="AN143" i="1"/>
  <c r="O143" i="1"/>
  <c r="Z143" i="1"/>
  <c r="L143" i="1"/>
  <c r="Y143" i="1"/>
  <c r="K143" i="1"/>
  <c r="AS143" i="1"/>
  <c r="X143" i="1"/>
  <c r="AR143" i="1"/>
  <c r="W143" i="1"/>
  <c r="AQ143" i="1"/>
  <c r="V143" i="1"/>
  <c r="AN154" i="1"/>
  <c r="O154" i="1"/>
  <c r="AS154" i="1"/>
  <c r="X154" i="1"/>
  <c r="AQ154" i="1"/>
  <c r="T154" i="1"/>
  <c r="AP154" i="1"/>
  <c r="L154" i="1"/>
  <c r="AO154" i="1"/>
  <c r="K154" i="1"/>
  <c r="Z154" i="1"/>
  <c r="Y154" i="1"/>
  <c r="W154" i="1"/>
  <c r="V154" i="1"/>
  <c r="X45" i="1"/>
  <c r="X53" i="1"/>
  <c r="X61" i="1"/>
  <c r="U68" i="1"/>
  <c r="AP68" i="1"/>
  <c r="X69" i="1"/>
  <c r="U76" i="1"/>
  <c r="AP76" i="1"/>
  <c r="X77" i="1"/>
  <c r="U84" i="1"/>
  <c r="AP84" i="1"/>
  <c r="X85" i="1"/>
  <c r="V92" i="1"/>
  <c r="L99" i="1"/>
  <c r="AS99" i="1"/>
  <c r="K102" i="1"/>
  <c r="K104" i="1"/>
  <c r="Z110" i="1"/>
  <c r="AO111" i="1"/>
  <c r="W112" i="1"/>
  <c r="O113" i="1"/>
  <c r="AS120" i="1"/>
  <c r="V122" i="1"/>
  <c r="L126" i="1"/>
  <c r="AN137" i="1"/>
  <c r="U143" i="1"/>
  <c r="Z145" i="1"/>
  <c r="L145" i="1"/>
  <c r="Y145" i="1"/>
  <c r="K145" i="1"/>
  <c r="AS145" i="1"/>
  <c r="X145" i="1"/>
  <c r="AR145" i="1"/>
  <c r="W145" i="1"/>
  <c r="AQ145" i="1"/>
  <c r="V145" i="1"/>
  <c r="AP145" i="1"/>
  <c r="U145" i="1"/>
  <c r="AO145" i="1"/>
  <c r="T145" i="1"/>
  <c r="J149" i="1"/>
  <c r="V68" i="1"/>
  <c r="AQ68" i="1"/>
  <c r="V76" i="1"/>
  <c r="AQ76" i="1"/>
  <c r="V84" i="1"/>
  <c r="AQ84" i="1"/>
  <c r="AS92" i="1"/>
  <c r="X92" i="1"/>
  <c r="W92" i="1"/>
  <c r="AP101" i="1"/>
  <c r="U101" i="1"/>
  <c r="AO101" i="1"/>
  <c r="T101" i="1"/>
  <c r="AN101" i="1"/>
  <c r="O101" i="1"/>
  <c r="Y101" i="1"/>
  <c r="Y105" i="1"/>
  <c r="K105" i="1"/>
  <c r="AS105" i="1"/>
  <c r="X105" i="1"/>
  <c r="AR105" i="1"/>
  <c r="W105" i="1"/>
  <c r="AQ105" i="1"/>
  <c r="V105" i="1"/>
  <c r="AP105" i="1"/>
  <c r="Z108" i="1"/>
  <c r="L108" i="1"/>
  <c r="Y108" i="1"/>
  <c r="K108" i="1"/>
  <c r="AS108" i="1"/>
  <c r="X108" i="1"/>
  <c r="AR108" i="1"/>
  <c r="W108" i="1"/>
  <c r="AP108" i="1"/>
  <c r="U108" i="1"/>
  <c r="AO110" i="1"/>
  <c r="AP111" i="1"/>
  <c r="X112" i="1"/>
  <c r="AO119" i="1"/>
  <c r="T119" i="1"/>
  <c r="AN119" i="1"/>
  <c r="O119" i="1"/>
  <c r="Z119" i="1"/>
  <c r="L119" i="1"/>
  <c r="Y119" i="1"/>
  <c r="K119" i="1"/>
  <c r="AS119" i="1"/>
  <c r="X119" i="1"/>
  <c r="AR119" i="1"/>
  <c r="W119" i="1"/>
  <c r="AQ119" i="1"/>
  <c r="V119" i="1"/>
  <c r="AQ122" i="1"/>
  <c r="Z126" i="1"/>
  <c r="X128" i="1"/>
  <c r="AP130" i="1"/>
  <c r="U130" i="1"/>
  <c r="AO130" i="1"/>
  <c r="T130" i="1"/>
  <c r="AN130" i="1"/>
  <c r="O130" i="1"/>
  <c r="Z130" i="1"/>
  <c r="L130" i="1"/>
  <c r="Y130" i="1"/>
  <c r="K130" i="1"/>
  <c r="AS130" i="1"/>
  <c r="X130" i="1"/>
  <c r="AR130" i="1"/>
  <c r="W130" i="1"/>
  <c r="Y134" i="1"/>
  <c r="K134" i="1"/>
  <c r="AS134" i="1"/>
  <c r="X134" i="1"/>
  <c r="AR134" i="1"/>
  <c r="W134" i="1"/>
  <c r="AQ134" i="1"/>
  <c r="V134" i="1"/>
  <c r="AP134" i="1"/>
  <c r="U134" i="1"/>
  <c r="AO134" i="1"/>
  <c r="T134" i="1"/>
  <c r="AN134" i="1"/>
  <c r="O134" i="1"/>
  <c r="AR136" i="1"/>
  <c r="W136" i="1"/>
  <c r="AQ136" i="1"/>
  <c r="V136" i="1"/>
  <c r="AP136" i="1"/>
  <c r="U136" i="1"/>
  <c r="AO136" i="1"/>
  <c r="T136" i="1"/>
  <c r="AN136" i="1"/>
  <c r="O136" i="1"/>
  <c r="Z136" i="1"/>
  <c r="L136" i="1"/>
  <c r="Y136" i="1"/>
  <c r="K136" i="1"/>
  <c r="AP143" i="1"/>
  <c r="O145" i="1"/>
  <c r="AR154" i="1"/>
  <c r="AO170" i="1"/>
  <c r="T170" i="1"/>
  <c r="AN170" i="1"/>
  <c r="O170" i="1"/>
  <c r="Y170" i="1"/>
  <c r="K170" i="1"/>
  <c r="AS170" i="1"/>
  <c r="X170" i="1"/>
  <c r="AR170" i="1"/>
  <c r="W170" i="1"/>
  <c r="AQ170" i="1"/>
  <c r="AP170" i="1"/>
  <c r="Z170" i="1"/>
  <c r="V170" i="1"/>
  <c r="U170" i="1"/>
  <c r="L170" i="1"/>
  <c r="AQ176" i="1"/>
  <c r="V176" i="1"/>
  <c r="AP176" i="1"/>
  <c r="U176" i="1"/>
  <c r="AO176" i="1"/>
  <c r="T176" i="1"/>
  <c r="AN176" i="1"/>
  <c r="O176" i="1"/>
  <c r="Z176" i="1"/>
  <c r="L176" i="1"/>
  <c r="Y176" i="1"/>
  <c r="K176" i="1"/>
  <c r="AS176" i="1"/>
  <c r="X176" i="1"/>
  <c r="AR176" i="1"/>
  <c r="W176" i="1"/>
  <c r="W68" i="1"/>
  <c r="W76" i="1"/>
  <c r="W84" i="1"/>
  <c r="Y92" i="1"/>
  <c r="Z101" i="1"/>
  <c r="O102" i="1"/>
  <c r="W104" i="1"/>
  <c r="L105" i="1"/>
  <c r="J107" i="1"/>
  <c r="O108" i="1"/>
  <c r="AP109" i="1"/>
  <c r="U109" i="1"/>
  <c r="AO109" i="1"/>
  <c r="T109" i="1"/>
  <c r="AN109" i="1"/>
  <c r="O109" i="1"/>
  <c r="Z109" i="1"/>
  <c r="L109" i="1"/>
  <c r="AS109" i="1"/>
  <c r="X109" i="1"/>
  <c r="AR111" i="1"/>
  <c r="Z112" i="1"/>
  <c r="AN113" i="1"/>
  <c r="U119" i="1"/>
  <c r="Z121" i="1"/>
  <c r="L121" i="1"/>
  <c r="Y121" i="1"/>
  <c r="K121" i="1"/>
  <c r="AS121" i="1"/>
  <c r="X121" i="1"/>
  <c r="AR121" i="1"/>
  <c r="W121" i="1"/>
  <c r="AQ121" i="1"/>
  <c r="V121" i="1"/>
  <c r="AP121" i="1"/>
  <c r="U121" i="1"/>
  <c r="AO121" i="1"/>
  <c r="T121" i="1"/>
  <c r="AS128" i="1"/>
  <c r="AR151" i="1"/>
  <c r="W151" i="1"/>
  <c r="AS151" i="1"/>
  <c r="V151" i="1"/>
  <c r="AQ151" i="1"/>
  <c r="U151" i="1"/>
  <c r="AP151" i="1"/>
  <c r="T151" i="1"/>
  <c r="AO151" i="1"/>
  <c r="O151" i="1"/>
  <c r="AN151" i="1"/>
  <c r="L151" i="1"/>
  <c r="Z151" i="1"/>
  <c r="K151" i="1"/>
  <c r="Y151" i="1"/>
  <c r="Z204" i="1"/>
  <c r="L204" i="1"/>
  <c r="Y204" i="1"/>
  <c r="K204" i="1"/>
  <c r="AS204" i="1"/>
  <c r="X204" i="1"/>
  <c r="AR204" i="1"/>
  <c r="W204" i="1"/>
  <c r="AQ204" i="1"/>
  <c r="V204" i="1"/>
  <c r="AP204" i="1"/>
  <c r="U204" i="1"/>
  <c r="AO204" i="1"/>
  <c r="T204" i="1"/>
  <c r="AN204" i="1"/>
  <c r="O204" i="1"/>
  <c r="U116" i="1"/>
  <c r="AP116" i="1"/>
  <c r="X117" i="1"/>
  <c r="AS117" i="1"/>
  <c r="U124" i="1"/>
  <c r="AP124" i="1"/>
  <c r="X125" i="1"/>
  <c r="AS125" i="1"/>
  <c r="U132" i="1"/>
  <c r="AP132" i="1"/>
  <c r="X133" i="1"/>
  <c r="AS133" i="1"/>
  <c r="U140" i="1"/>
  <c r="AP140" i="1"/>
  <c r="X141" i="1"/>
  <c r="AS141" i="1"/>
  <c r="U148" i="1"/>
  <c r="AP148" i="1"/>
  <c r="X149" i="1"/>
  <c r="AS149" i="1"/>
  <c r="AP157" i="1"/>
  <c r="U157" i="1"/>
  <c r="AO157" i="1"/>
  <c r="T157" i="1"/>
  <c r="Y157" i="1"/>
  <c r="K157" i="1"/>
  <c r="AS157" i="1"/>
  <c r="X157" i="1"/>
  <c r="AQ157" i="1"/>
  <c r="Y158" i="1"/>
  <c r="Y159" i="1"/>
  <c r="O165" i="1"/>
  <c r="AS166" i="1"/>
  <c r="X166" i="1"/>
  <c r="AR166" i="1"/>
  <c r="W166" i="1"/>
  <c r="AP166" i="1"/>
  <c r="U166" i="1"/>
  <c r="AO166" i="1"/>
  <c r="T166" i="1"/>
  <c r="AN166" i="1"/>
  <c r="O166" i="1"/>
  <c r="AN167" i="1"/>
  <c r="O167" i="1"/>
  <c r="Z167" i="1"/>
  <c r="L167" i="1"/>
  <c r="AS167" i="1"/>
  <c r="X167" i="1"/>
  <c r="AR167" i="1"/>
  <c r="W167" i="1"/>
  <c r="AQ167" i="1"/>
  <c r="V167" i="1"/>
  <c r="AQ168" i="1"/>
  <c r="V168" i="1"/>
  <c r="AP168" i="1"/>
  <c r="U168" i="1"/>
  <c r="AN168" i="1"/>
  <c r="O168" i="1"/>
  <c r="Z168" i="1"/>
  <c r="L168" i="1"/>
  <c r="Y168" i="1"/>
  <c r="K168" i="1"/>
  <c r="AS168" i="1"/>
  <c r="T172" i="1"/>
  <c r="W173" i="1"/>
  <c r="Z180" i="1"/>
  <c r="L180" i="1"/>
  <c r="Y180" i="1"/>
  <c r="K180" i="1"/>
  <c r="AS180" i="1"/>
  <c r="X180" i="1"/>
  <c r="AR180" i="1"/>
  <c r="W180" i="1"/>
  <c r="AQ180" i="1"/>
  <c r="V180" i="1"/>
  <c r="AP180" i="1"/>
  <c r="U180" i="1"/>
  <c r="AO180" i="1"/>
  <c r="T180" i="1"/>
  <c r="AN183" i="1"/>
  <c r="O183" i="1"/>
  <c r="Z183" i="1"/>
  <c r="L183" i="1"/>
  <c r="Y183" i="1"/>
  <c r="K183" i="1"/>
  <c r="AS183" i="1"/>
  <c r="X183" i="1"/>
  <c r="AR183" i="1"/>
  <c r="W183" i="1"/>
  <c r="AQ183" i="1"/>
  <c r="V183" i="1"/>
  <c r="AP183" i="1"/>
  <c r="U183" i="1"/>
  <c r="AR187" i="1"/>
  <c r="W187" i="1"/>
  <c r="AQ187" i="1"/>
  <c r="V187" i="1"/>
  <c r="AP187" i="1"/>
  <c r="U187" i="1"/>
  <c r="AO187" i="1"/>
  <c r="T187" i="1"/>
  <c r="AN187" i="1"/>
  <c r="O187" i="1"/>
  <c r="Z187" i="1"/>
  <c r="L187" i="1"/>
  <c r="Y187" i="1"/>
  <c r="K187" i="1"/>
  <c r="W200" i="1"/>
  <c r="Z223" i="1"/>
  <c r="L223" i="1"/>
  <c r="Y223" i="1"/>
  <c r="K223" i="1"/>
  <c r="AR223" i="1"/>
  <c r="W223" i="1"/>
  <c r="AP223" i="1"/>
  <c r="U223" i="1"/>
  <c r="AO223" i="1"/>
  <c r="AN223" i="1"/>
  <c r="X223" i="1"/>
  <c r="V223" i="1"/>
  <c r="T223" i="1"/>
  <c r="O223" i="1"/>
  <c r="AS223" i="1"/>
  <c r="Y239" i="1"/>
  <c r="K239" i="1"/>
  <c r="AR239" i="1"/>
  <c r="V239" i="1"/>
  <c r="AQ239" i="1"/>
  <c r="U239" i="1"/>
  <c r="AP239" i="1"/>
  <c r="T239" i="1"/>
  <c r="AO239" i="1"/>
  <c r="O239" i="1"/>
  <c r="AN239" i="1"/>
  <c r="L239" i="1"/>
  <c r="X239" i="1"/>
  <c r="AS239" i="1"/>
  <c r="Z239" i="1"/>
  <c r="W239" i="1"/>
  <c r="V116" i="1"/>
  <c r="AQ116" i="1"/>
  <c r="V124" i="1"/>
  <c r="AQ124" i="1"/>
  <c r="V132" i="1"/>
  <c r="AQ132" i="1"/>
  <c r="V140" i="1"/>
  <c r="AQ140" i="1"/>
  <c r="V148" i="1"/>
  <c r="AQ148" i="1"/>
  <c r="AP152" i="1"/>
  <c r="U152" i="1"/>
  <c r="Z152" i="1"/>
  <c r="L152" i="1"/>
  <c r="X152" i="1"/>
  <c r="AQ155" i="1"/>
  <c r="V155" i="1"/>
  <c r="AN155" i="1"/>
  <c r="O155" i="1"/>
  <c r="X155" i="1"/>
  <c r="Y156" i="1"/>
  <c r="K156" i="1"/>
  <c r="AQ156" i="1"/>
  <c r="V156" i="1"/>
  <c r="AP156" i="1"/>
  <c r="U156" i="1"/>
  <c r="Z156" i="1"/>
  <c r="AR157" i="1"/>
  <c r="Z158" i="1"/>
  <c r="AO159" i="1"/>
  <c r="V165" i="1"/>
  <c r="K166" i="1"/>
  <c r="K167" i="1"/>
  <c r="AQ192" i="1"/>
  <c r="V192" i="1"/>
  <c r="AP192" i="1"/>
  <c r="U192" i="1"/>
  <c r="AO192" i="1"/>
  <c r="T192" i="1"/>
  <c r="AN192" i="1"/>
  <c r="O192" i="1"/>
  <c r="Z192" i="1"/>
  <c r="L192" i="1"/>
  <c r="Y192" i="1"/>
  <c r="K192" i="1"/>
  <c r="AS192" i="1"/>
  <c r="X192" i="1"/>
  <c r="AO194" i="1"/>
  <c r="T194" i="1"/>
  <c r="AN194" i="1"/>
  <c r="O194" i="1"/>
  <c r="Z194" i="1"/>
  <c r="L194" i="1"/>
  <c r="Y194" i="1"/>
  <c r="K194" i="1"/>
  <c r="AS194" i="1"/>
  <c r="X194" i="1"/>
  <c r="AR194" i="1"/>
  <c r="W194" i="1"/>
  <c r="AQ194" i="1"/>
  <c r="V194" i="1"/>
  <c r="Z215" i="1"/>
  <c r="L215" i="1"/>
  <c r="AR215" i="1"/>
  <c r="W215" i="1"/>
  <c r="AP215" i="1"/>
  <c r="U215" i="1"/>
  <c r="Y215" i="1"/>
  <c r="X215" i="1"/>
  <c r="V215" i="1"/>
  <c r="T215" i="1"/>
  <c r="AS215" i="1"/>
  <c r="O215" i="1"/>
  <c r="AQ215" i="1"/>
  <c r="K215" i="1"/>
  <c r="AO215" i="1"/>
  <c r="AQ223" i="1"/>
  <c r="AR230" i="1"/>
  <c r="W230" i="1"/>
  <c r="AQ230" i="1"/>
  <c r="V230" i="1"/>
  <c r="AP230" i="1"/>
  <c r="U230" i="1"/>
  <c r="AO230" i="1"/>
  <c r="T230" i="1"/>
  <c r="Z230" i="1"/>
  <c r="L230" i="1"/>
  <c r="AS230" i="1"/>
  <c r="AN230" i="1"/>
  <c r="Y230" i="1"/>
  <c r="X230" i="1"/>
  <c r="O230" i="1"/>
  <c r="K230" i="1"/>
  <c r="W116" i="1"/>
  <c r="AR116" i="1"/>
  <c r="L117" i="1"/>
  <c r="Z117" i="1"/>
  <c r="W124" i="1"/>
  <c r="AR124" i="1"/>
  <c r="L125" i="1"/>
  <c r="I125" i="1" s="1"/>
  <c r="Z125" i="1"/>
  <c r="W132" i="1"/>
  <c r="AR132" i="1"/>
  <c r="L133" i="1"/>
  <c r="J133" i="1" s="1"/>
  <c r="Z133" i="1"/>
  <c r="W140" i="1"/>
  <c r="AR140" i="1"/>
  <c r="L141" i="1"/>
  <c r="Z141" i="1"/>
  <c r="W148" i="1"/>
  <c r="AR148" i="1"/>
  <c r="L149" i="1"/>
  <c r="Z149" i="1"/>
  <c r="Y152" i="1"/>
  <c r="AS153" i="1"/>
  <c r="X153" i="1"/>
  <c r="I153" i="1" s="1"/>
  <c r="AP153" i="1"/>
  <c r="U153" i="1"/>
  <c r="Y153" i="1"/>
  <c r="Y155" i="1"/>
  <c r="AN156" i="1"/>
  <c r="L157" i="1"/>
  <c r="AO164" i="1"/>
  <c r="W165" i="1"/>
  <c r="L166" i="1"/>
  <c r="T167" i="1"/>
  <c r="AP189" i="1"/>
  <c r="U189" i="1"/>
  <c r="AO189" i="1"/>
  <c r="T189" i="1"/>
  <c r="AN189" i="1"/>
  <c r="O189" i="1"/>
  <c r="Z189" i="1"/>
  <c r="L189" i="1"/>
  <c r="Y189" i="1"/>
  <c r="K189" i="1"/>
  <c r="AS189" i="1"/>
  <c r="X189" i="1"/>
  <c r="AR189" i="1"/>
  <c r="W189" i="1"/>
  <c r="U194" i="1"/>
  <c r="Z196" i="1"/>
  <c r="L196" i="1"/>
  <c r="Y196" i="1"/>
  <c r="K196" i="1"/>
  <c r="AS196" i="1"/>
  <c r="X196" i="1"/>
  <c r="AR196" i="1"/>
  <c r="W196" i="1"/>
  <c r="AQ196" i="1"/>
  <c r="V196" i="1"/>
  <c r="AP196" i="1"/>
  <c r="U196" i="1"/>
  <c r="AO196" i="1"/>
  <c r="T196" i="1"/>
  <c r="AN199" i="1"/>
  <c r="O199" i="1"/>
  <c r="Z199" i="1"/>
  <c r="L199" i="1"/>
  <c r="Y199" i="1"/>
  <c r="K199" i="1"/>
  <c r="AS199" i="1"/>
  <c r="X199" i="1"/>
  <c r="AR199" i="1"/>
  <c r="W199" i="1"/>
  <c r="AQ199" i="1"/>
  <c r="V199" i="1"/>
  <c r="AP199" i="1"/>
  <c r="U199" i="1"/>
  <c r="AR203" i="1"/>
  <c r="W203" i="1"/>
  <c r="AQ203" i="1"/>
  <c r="V203" i="1"/>
  <c r="AP203" i="1"/>
  <c r="U203" i="1"/>
  <c r="AO203" i="1"/>
  <c r="T203" i="1"/>
  <c r="AN203" i="1"/>
  <c r="O203" i="1"/>
  <c r="Z203" i="1"/>
  <c r="L203" i="1"/>
  <c r="Y203" i="1"/>
  <c r="K203" i="1"/>
  <c r="U107" i="1"/>
  <c r="I107" i="1" s="1"/>
  <c r="AP107" i="1"/>
  <c r="U115" i="1"/>
  <c r="I115" i="1" s="1"/>
  <c r="AP115" i="1"/>
  <c r="X116" i="1"/>
  <c r="AS116" i="1"/>
  <c r="O117" i="1"/>
  <c r="AN117" i="1"/>
  <c r="U123" i="1"/>
  <c r="J123" i="1" s="1"/>
  <c r="AP123" i="1"/>
  <c r="X124" i="1"/>
  <c r="AS124" i="1"/>
  <c r="O125" i="1"/>
  <c r="AN125" i="1"/>
  <c r="U131" i="1"/>
  <c r="J131" i="1" s="1"/>
  <c r="AP131" i="1"/>
  <c r="X132" i="1"/>
  <c r="AS132" i="1"/>
  <c r="O133" i="1"/>
  <c r="AN133" i="1"/>
  <c r="U139" i="1"/>
  <c r="J139" i="1" s="1"/>
  <c r="AP139" i="1"/>
  <c r="X140" i="1"/>
  <c r="AS140" i="1"/>
  <c r="O141" i="1"/>
  <c r="AN141" i="1"/>
  <c r="U147" i="1"/>
  <c r="J147" i="1" s="1"/>
  <c r="AP147" i="1"/>
  <c r="X148" i="1"/>
  <c r="AS148" i="1"/>
  <c r="O149" i="1"/>
  <c r="AN149" i="1"/>
  <c r="AN152" i="1"/>
  <c r="Z153" i="1"/>
  <c r="Z155" i="1"/>
  <c r="AO156" i="1"/>
  <c r="O157" i="1"/>
  <c r="AR163" i="1"/>
  <c r="W163" i="1"/>
  <c r="AQ163" i="1"/>
  <c r="V163" i="1"/>
  <c r="AO163" i="1"/>
  <c r="T163" i="1"/>
  <c r="I163" i="1" s="1"/>
  <c r="AN163" i="1"/>
  <c r="O163" i="1"/>
  <c r="Z163" i="1"/>
  <c r="L163" i="1"/>
  <c r="J163" i="1" s="1"/>
  <c r="AN165" i="1"/>
  <c r="V166" i="1"/>
  <c r="U167" i="1"/>
  <c r="T168" i="1"/>
  <c r="AN175" i="1"/>
  <c r="O175" i="1"/>
  <c r="Z175" i="1"/>
  <c r="L175" i="1"/>
  <c r="Y175" i="1"/>
  <c r="K175" i="1"/>
  <c r="AS175" i="1"/>
  <c r="X175" i="1"/>
  <c r="AR175" i="1"/>
  <c r="W175" i="1"/>
  <c r="AQ175" i="1"/>
  <c r="V175" i="1"/>
  <c r="AP175" i="1"/>
  <c r="U175" i="1"/>
  <c r="AR179" i="1"/>
  <c r="W179" i="1"/>
  <c r="AQ179" i="1"/>
  <c r="V179" i="1"/>
  <c r="AP179" i="1"/>
  <c r="U179" i="1"/>
  <c r="AO179" i="1"/>
  <c r="T179" i="1"/>
  <c r="AN179" i="1"/>
  <c r="O179" i="1"/>
  <c r="Z179" i="1"/>
  <c r="L179" i="1"/>
  <c r="Y179" i="1"/>
  <c r="K179" i="1"/>
  <c r="V189" i="1"/>
  <c r="W192" i="1"/>
  <c r="AP194" i="1"/>
  <c r="O196" i="1"/>
  <c r="T199" i="1"/>
  <c r="V107" i="1"/>
  <c r="V115" i="1"/>
  <c r="K116" i="1"/>
  <c r="Y116" i="1"/>
  <c r="T117" i="1"/>
  <c r="AO117" i="1"/>
  <c r="V123" i="1"/>
  <c r="K124" i="1"/>
  <c r="Y124" i="1"/>
  <c r="T125" i="1"/>
  <c r="AO125" i="1"/>
  <c r="V131" i="1"/>
  <c r="K132" i="1"/>
  <c r="Y132" i="1"/>
  <c r="T133" i="1"/>
  <c r="AO133" i="1"/>
  <c r="V139" i="1"/>
  <c r="K140" i="1"/>
  <c r="Y140" i="1"/>
  <c r="T141" i="1"/>
  <c r="AO141" i="1"/>
  <c r="V147" i="1"/>
  <c r="K148" i="1"/>
  <c r="Y148" i="1"/>
  <c r="T149" i="1"/>
  <c r="AO149" i="1"/>
  <c r="K152" i="1"/>
  <c r="AO152" i="1"/>
  <c r="J153" i="1"/>
  <c r="K155" i="1"/>
  <c r="AO155" i="1"/>
  <c r="AS158" i="1"/>
  <c r="X158" i="1"/>
  <c r="AR158" i="1"/>
  <c r="W158" i="1"/>
  <c r="AP158" i="1"/>
  <c r="U158" i="1"/>
  <c r="AO158" i="1"/>
  <c r="T158" i="1"/>
  <c r="AN158" i="1"/>
  <c r="O158" i="1"/>
  <c r="AN159" i="1"/>
  <c r="O159" i="1"/>
  <c r="Z159" i="1"/>
  <c r="L159" i="1"/>
  <c r="AS159" i="1"/>
  <c r="X159" i="1"/>
  <c r="AR159" i="1"/>
  <c r="W159" i="1"/>
  <c r="AQ159" i="1"/>
  <c r="V159" i="1"/>
  <c r="AQ160" i="1"/>
  <c r="V160" i="1"/>
  <c r="AP160" i="1"/>
  <c r="U160" i="1"/>
  <c r="AN160" i="1"/>
  <c r="O160" i="1"/>
  <c r="Z160" i="1"/>
  <c r="L160" i="1"/>
  <c r="Y160" i="1"/>
  <c r="K160" i="1"/>
  <c r="AS160" i="1"/>
  <c r="Z164" i="1"/>
  <c r="L164" i="1"/>
  <c r="Y164" i="1"/>
  <c r="K164" i="1"/>
  <c r="AR164" i="1"/>
  <c r="W164" i="1"/>
  <c r="AQ164" i="1"/>
  <c r="V164" i="1"/>
  <c r="AP164" i="1"/>
  <c r="U164" i="1"/>
  <c r="AQ165" i="1"/>
  <c r="Y166" i="1"/>
  <c r="Y167" i="1"/>
  <c r="AQ184" i="1"/>
  <c r="V184" i="1"/>
  <c r="AP184" i="1"/>
  <c r="U184" i="1"/>
  <c r="AO184" i="1"/>
  <c r="T184" i="1"/>
  <c r="AN184" i="1"/>
  <c r="O184" i="1"/>
  <c r="Z184" i="1"/>
  <c r="L184" i="1"/>
  <c r="Y184" i="1"/>
  <c r="K184" i="1"/>
  <c r="AS184" i="1"/>
  <c r="X184" i="1"/>
  <c r="AO186" i="1"/>
  <c r="T186" i="1"/>
  <c r="AN186" i="1"/>
  <c r="O186" i="1"/>
  <c r="Z186" i="1"/>
  <c r="L186" i="1"/>
  <c r="Y186" i="1"/>
  <c r="K186" i="1"/>
  <c r="AS186" i="1"/>
  <c r="X186" i="1"/>
  <c r="AR186" i="1"/>
  <c r="W186" i="1"/>
  <c r="AQ186" i="1"/>
  <c r="V186" i="1"/>
  <c r="AQ189" i="1"/>
  <c r="AR192" i="1"/>
  <c r="AN196" i="1"/>
  <c r="AO199" i="1"/>
  <c r="X203" i="1"/>
  <c r="AP205" i="1"/>
  <c r="U205" i="1"/>
  <c r="AO205" i="1"/>
  <c r="T205" i="1"/>
  <c r="AN205" i="1"/>
  <c r="O205" i="1"/>
  <c r="Z205" i="1"/>
  <c r="L205" i="1"/>
  <c r="Y205" i="1"/>
  <c r="K205" i="1"/>
  <c r="AS205" i="1"/>
  <c r="X205" i="1"/>
  <c r="AR205" i="1"/>
  <c r="W205" i="1"/>
  <c r="AS244" i="1"/>
  <c r="X244" i="1"/>
  <c r="Y244" i="1"/>
  <c r="W244" i="1"/>
  <c r="AR244" i="1"/>
  <c r="V244" i="1"/>
  <c r="AQ244" i="1"/>
  <c r="U244" i="1"/>
  <c r="AP244" i="1"/>
  <c r="T244" i="1"/>
  <c r="AN244" i="1"/>
  <c r="L244" i="1"/>
  <c r="AO244" i="1"/>
  <c r="Z244" i="1"/>
  <c r="O244" i="1"/>
  <c r="K244" i="1"/>
  <c r="L116" i="1"/>
  <c r="Z116" i="1"/>
  <c r="U117" i="1"/>
  <c r="AP117" i="1"/>
  <c r="L124" i="1"/>
  <c r="Z124" i="1"/>
  <c r="U125" i="1"/>
  <c r="AP125" i="1"/>
  <c r="L132" i="1"/>
  <c r="Z132" i="1"/>
  <c r="U133" i="1"/>
  <c r="AP133" i="1"/>
  <c r="L140" i="1"/>
  <c r="Z140" i="1"/>
  <c r="U141" i="1"/>
  <c r="AP141" i="1"/>
  <c r="L148" i="1"/>
  <c r="Z148" i="1"/>
  <c r="U149" i="1"/>
  <c r="AP149" i="1"/>
  <c r="O152" i="1"/>
  <c r="AQ152" i="1"/>
  <c r="L155" i="1"/>
  <c r="AP155" i="1"/>
  <c r="O156" i="1"/>
  <c r="AS156" i="1"/>
  <c r="W157" i="1"/>
  <c r="K158" i="1"/>
  <c r="K159" i="1"/>
  <c r="Z166" i="1"/>
  <c r="AO167" i="1"/>
  <c r="AP173" i="1"/>
  <c r="U173" i="1"/>
  <c r="AO173" i="1"/>
  <c r="T173" i="1"/>
  <c r="AN173" i="1"/>
  <c r="O173" i="1"/>
  <c r="Z173" i="1"/>
  <c r="L173" i="1"/>
  <c r="Y173" i="1"/>
  <c r="K173" i="1"/>
  <c r="AS173" i="1"/>
  <c r="X173" i="1"/>
  <c r="AP181" i="1"/>
  <c r="U181" i="1"/>
  <c r="AO181" i="1"/>
  <c r="T181" i="1"/>
  <c r="AN181" i="1"/>
  <c r="O181" i="1"/>
  <c r="Z181" i="1"/>
  <c r="L181" i="1"/>
  <c r="Y181" i="1"/>
  <c r="K181" i="1"/>
  <c r="AS181" i="1"/>
  <c r="X181" i="1"/>
  <c r="AR181" i="1"/>
  <c r="W181" i="1"/>
  <c r="Z188" i="1"/>
  <c r="L188" i="1"/>
  <c r="Y188" i="1"/>
  <c r="K188" i="1"/>
  <c r="AS188" i="1"/>
  <c r="X188" i="1"/>
  <c r="AR188" i="1"/>
  <c r="W188" i="1"/>
  <c r="AQ188" i="1"/>
  <c r="V188" i="1"/>
  <c r="AP188" i="1"/>
  <c r="U188" i="1"/>
  <c r="AO188" i="1"/>
  <c r="T188" i="1"/>
  <c r="AN191" i="1"/>
  <c r="O191" i="1"/>
  <c r="Z191" i="1"/>
  <c r="L191" i="1"/>
  <c r="Y191" i="1"/>
  <c r="K191" i="1"/>
  <c r="AS191" i="1"/>
  <c r="X191" i="1"/>
  <c r="AR191" i="1"/>
  <c r="W191" i="1"/>
  <c r="AQ191" i="1"/>
  <c r="V191" i="1"/>
  <c r="AP191" i="1"/>
  <c r="U191" i="1"/>
  <c r="AR195" i="1"/>
  <c r="W195" i="1"/>
  <c r="AQ195" i="1"/>
  <c r="V195" i="1"/>
  <c r="AP195" i="1"/>
  <c r="U195" i="1"/>
  <c r="AO195" i="1"/>
  <c r="T195" i="1"/>
  <c r="AN195" i="1"/>
  <c r="O195" i="1"/>
  <c r="Z195" i="1"/>
  <c r="L195" i="1"/>
  <c r="Y195" i="1"/>
  <c r="K195" i="1"/>
  <c r="AR214" i="1"/>
  <c r="W214" i="1"/>
  <c r="AO214" i="1"/>
  <c r="T214" i="1"/>
  <c r="Z214" i="1"/>
  <c r="L214" i="1"/>
  <c r="V214" i="1"/>
  <c r="U214" i="1"/>
  <c r="AS214" i="1"/>
  <c r="O214" i="1"/>
  <c r="AQ214" i="1"/>
  <c r="K214" i="1"/>
  <c r="AP214" i="1"/>
  <c r="AN214" i="1"/>
  <c r="Y214" i="1"/>
  <c r="AO221" i="1"/>
  <c r="T221" i="1"/>
  <c r="AN221" i="1"/>
  <c r="O221" i="1"/>
  <c r="Y221" i="1"/>
  <c r="K221" i="1"/>
  <c r="AR221" i="1"/>
  <c r="W221" i="1"/>
  <c r="Z221" i="1"/>
  <c r="X221" i="1"/>
  <c r="V221" i="1"/>
  <c r="U221" i="1"/>
  <c r="L221" i="1"/>
  <c r="AS221" i="1"/>
  <c r="AQ221" i="1"/>
  <c r="O116" i="1"/>
  <c r="V117" i="1"/>
  <c r="O124" i="1"/>
  <c r="V125" i="1"/>
  <c r="O132" i="1"/>
  <c r="V133" i="1"/>
  <c r="O140" i="1"/>
  <c r="V141" i="1"/>
  <c r="O148" i="1"/>
  <c r="V149" i="1"/>
  <c r="T152" i="1"/>
  <c r="AR152" i="1"/>
  <c r="T155" i="1"/>
  <c r="AR155" i="1"/>
  <c r="L158" i="1"/>
  <c r="T159" i="1"/>
  <c r="AP165" i="1"/>
  <c r="U165" i="1"/>
  <c r="AO165" i="1"/>
  <c r="T165" i="1"/>
  <c r="Z165" i="1"/>
  <c r="L165" i="1"/>
  <c r="Y165" i="1"/>
  <c r="K165" i="1"/>
  <c r="AS165" i="1"/>
  <c r="X165" i="1"/>
  <c r="Z172" i="1"/>
  <c r="L172" i="1"/>
  <c r="Y172" i="1"/>
  <c r="K172" i="1"/>
  <c r="AS172" i="1"/>
  <c r="X172" i="1"/>
  <c r="AR172" i="1"/>
  <c r="W172" i="1"/>
  <c r="AQ172" i="1"/>
  <c r="V172" i="1"/>
  <c r="AP172" i="1"/>
  <c r="U172" i="1"/>
  <c r="V181" i="1"/>
  <c r="O188" i="1"/>
  <c r="T191" i="1"/>
  <c r="AQ200" i="1"/>
  <c r="V200" i="1"/>
  <c r="AP200" i="1"/>
  <c r="U200" i="1"/>
  <c r="AO200" i="1"/>
  <c r="T200" i="1"/>
  <c r="AN200" i="1"/>
  <c r="O200" i="1"/>
  <c r="Z200" i="1"/>
  <c r="L200" i="1"/>
  <c r="Y200" i="1"/>
  <c r="K200" i="1"/>
  <c r="AS200" i="1"/>
  <c r="X200" i="1"/>
  <c r="AO202" i="1"/>
  <c r="T202" i="1"/>
  <c r="AN202" i="1"/>
  <c r="O202" i="1"/>
  <c r="Z202" i="1"/>
  <c r="L202" i="1"/>
  <c r="Y202" i="1"/>
  <c r="K202" i="1"/>
  <c r="AS202" i="1"/>
  <c r="X202" i="1"/>
  <c r="AR202" i="1"/>
  <c r="W202" i="1"/>
  <c r="AQ202" i="1"/>
  <c r="V202" i="1"/>
  <c r="X214" i="1"/>
  <c r="AP221" i="1"/>
  <c r="AS225" i="1"/>
  <c r="X225" i="1"/>
  <c r="AR225" i="1"/>
  <c r="W225" i="1"/>
  <c r="AP225" i="1"/>
  <c r="U225" i="1"/>
  <c r="AN225" i="1"/>
  <c r="O225" i="1"/>
  <c r="AO225" i="1"/>
  <c r="Z225" i="1"/>
  <c r="Y225" i="1"/>
  <c r="V225" i="1"/>
  <c r="T225" i="1"/>
  <c r="L225" i="1"/>
  <c r="K225" i="1"/>
  <c r="AN218" i="1"/>
  <c r="O218" i="1"/>
  <c r="AS218" i="1"/>
  <c r="X218" i="1"/>
  <c r="AQ218" i="1"/>
  <c r="V218" i="1"/>
  <c r="Z218" i="1"/>
  <c r="L219" i="1"/>
  <c r="AR219" i="1"/>
  <c r="U220" i="1"/>
  <c r="T227" i="1"/>
  <c r="Y228" i="1"/>
  <c r="K228" i="1"/>
  <c r="AS228" i="1"/>
  <c r="X228" i="1"/>
  <c r="AQ228" i="1"/>
  <c r="V228" i="1"/>
  <c r="AO228" i="1"/>
  <c r="T228" i="1"/>
  <c r="AP228" i="1"/>
  <c r="V229" i="1"/>
  <c r="W234" i="1"/>
  <c r="Y236" i="1"/>
  <c r="AP240" i="1"/>
  <c r="Y247" i="1"/>
  <c r="K247" i="1"/>
  <c r="Z247" i="1"/>
  <c r="X247" i="1"/>
  <c r="AS247" i="1"/>
  <c r="W247" i="1"/>
  <c r="AR247" i="1"/>
  <c r="V247" i="1"/>
  <c r="AQ247" i="1"/>
  <c r="U247" i="1"/>
  <c r="AP247" i="1"/>
  <c r="T247" i="1"/>
  <c r="AO247" i="1"/>
  <c r="O247" i="1"/>
  <c r="AQ262" i="1"/>
  <c r="V262" i="1"/>
  <c r="AP262" i="1"/>
  <c r="U262" i="1"/>
  <c r="AO262" i="1"/>
  <c r="T262" i="1"/>
  <c r="AN262" i="1"/>
  <c r="O262" i="1"/>
  <c r="Z262" i="1"/>
  <c r="L262" i="1"/>
  <c r="Y262" i="1"/>
  <c r="K262" i="1"/>
  <c r="AS262" i="1"/>
  <c r="AR262" i="1"/>
  <c r="X262" i="1"/>
  <c r="W262" i="1"/>
  <c r="AN280" i="1"/>
  <c r="O280" i="1"/>
  <c r="AO280" i="1"/>
  <c r="L280" i="1"/>
  <c r="Z280" i="1"/>
  <c r="K280" i="1"/>
  <c r="Y280" i="1"/>
  <c r="X280" i="1"/>
  <c r="AS280" i="1"/>
  <c r="W280" i="1"/>
  <c r="AR280" i="1"/>
  <c r="V280" i="1"/>
  <c r="AQ280" i="1"/>
  <c r="U280" i="1"/>
  <c r="AP280" i="1"/>
  <c r="T280" i="1"/>
  <c r="AP306" i="1"/>
  <c r="U306" i="1"/>
  <c r="AN306" i="1"/>
  <c r="O306" i="1"/>
  <c r="Z306" i="1"/>
  <c r="L306" i="1"/>
  <c r="Y306" i="1"/>
  <c r="K306" i="1"/>
  <c r="AR306" i="1"/>
  <c r="W306" i="1"/>
  <c r="AS306" i="1"/>
  <c r="AQ306" i="1"/>
  <c r="AO306" i="1"/>
  <c r="X306" i="1"/>
  <c r="V306" i="1"/>
  <c r="T306" i="1"/>
  <c r="O174" i="1"/>
  <c r="I174" i="1" s="1"/>
  <c r="AN174" i="1"/>
  <c r="O182" i="1"/>
  <c r="J182" i="1" s="1"/>
  <c r="AN182" i="1"/>
  <c r="O190" i="1"/>
  <c r="I190" i="1" s="1"/>
  <c r="AN190" i="1"/>
  <c r="O198" i="1"/>
  <c r="J198" i="1" s="1"/>
  <c r="AN198" i="1"/>
  <c r="O206" i="1"/>
  <c r="J206" i="1" s="1"/>
  <c r="AN206" i="1"/>
  <c r="AP207" i="1"/>
  <c r="U207" i="1"/>
  <c r="W207" i="1"/>
  <c r="AS207" i="1"/>
  <c r="T208" i="1"/>
  <c r="AR208" i="1"/>
  <c r="V209" i="1"/>
  <c r="AN210" i="1"/>
  <c r="O210" i="1"/>
  <c r="AS210" i="1"/>
  <c r="X210" i="1"/>
  <c r="AQ210" i="1"/>
  <c r="V210" i="1"/>
  <c r="Z210" i="1"/>
  <c r="U212" i="1"/>
  <c r="X213" i="1"/>
  <c r="T216" i="1"/>
  <c r="W217" i="1"/>
  <c r="AO218" i="1"/>
  <c r="T219" i="1"/>
  <c r="AS219" i="1"/>
  <c r="W220" i="1"/>
  <c r="AN226" i="1"/>
  <c r="O226" i="1"/>
  <c r="Z226" i="1"/>
  <c r="L226" i="1"/>
  <c r="AS226" i="1"/>
  <c r="X226" i="1"/>
  <c r="AQ226" i="1"/>
  <c r="V226" i="1"/>
  <c r="AP226" i="1"/>
  <c r="W227" i="1"/>
  <c r="AR228" i="1"/>
  <c r="X229" i="1"/>
  <c r="Z231" i="1"/>
  <c r="L231" i="1"/>
  <c r="Y231" i="1"/>
  <c r="K231" i="1"/>
  <c r="AS231" i="1"/>
  <c r="X231" i="1"/>
  <c r="AR231" i="1"/>
  <c r="W231" i="1"/>
  <c r="AP231" i="1"/>
  <c r="U231" i="1"/>
  <c r="AO234" i="1"/>
  <c r="AQ236" i="1"/>
  <c r="L247" i="1"/>
  <c r="AR249" i="1"/>
  <c r="W249" i="1"/>
  <c r="AO249" i="1"/>
  <c r="O249" i="1"/>
  <c r="AN249" i="1"/>
  <c r="L249" i="1"/>
  <c r="Z249" i="1"/>
  <c r="K249" i="1"/>
  <c r="Y249" i="1"/>
  <c r="X249" i="1"/>
  <c r="AS249" i="1"/>
  <c r="V249" i="1"/>
  <c r="AQ249" i="1"/>
  <c r="U249" i="1"/>
  <c r="AO295" i="1"/>
  <c r="T295" i="1"/>
  <c r="Y295" i="1"/>
  <c r="K295" i="1"/>
  <c r="AS295" i="1"/>
  <c r="X295" i="1"/>
  <c r="AQ295" i="1"/>
  <c r="V295" i="1"/>
  <c r="AN295" i="1"/>
  <c r="Z295" i="1"/>
  <c r="W295" i="1"/>
  <c r="U295" i="1"/>
  <c r="O295" i="1"/>
  <c r="L295" i="1"/>
  <c r="AR295" i="1"/>
  <c r="AP295" i="1"/>
  <c r="U161" i="1"/>
  <c r="AP161" i="1"/>
  <c r="U169" i="1"/>
  <c r="AP169" i="1"/>
  <c r="T174" i="1"/>
  <c r="AO174" i="1"/>
  <c r="U177" i="1"/>
  <c r="AP177" i="1"/>
  <c r="T182" i="1"/>
  <c r="AO182" i="1"/>
  <c r="U185" i="1"/>
  <c r="AP185" i="1"/>
  <c r="T190" i="1"/>
  <c r="AO190" i="1"/>
  <c r="U193" i="1"/>
  <c r="AP193" i="1"/>
  <c r="T198" i="1"/>
  <c r="AO198" i="1"/>
  <c r="U201" i="1"/>
  <c r="AP201" i="1"/>
  <c r="T206" i="1"/>
  <c r="AO206" i="1"/>
  <c r="X207" i="1"/>
  <c r="V208" i="1"/>
  <c r="W209" i="1"/>
  <c r="AO210" i="1"/>
  <c r="W212" i="1"/>
  <c r="V216" i="1"/>
  <c r="K218" i="1"/>
  <c r="AP218" i="1"/>
  <c r="U219" i="1"/>
  <c r="AR226" i="1"/>
  <c r="X227" i="1"/>
  <c r="L228" i="1"/>
  <c r="Z229" i="1"/>
  <c r="AP232" i="1"/>
  <c r="U232" i="1"/>
  <c r="AO232" i="1"/>
  <c r="T232" i="1"/>
  <c r="AN232" i="1"/>
  <c r="O232" i="1"/>
  <c r="Z232" i="1"/>
  <c r="L232" i="1"/>
  <c r="J232" i="1" s="1"/>
  <c r="AS232" i="1"/>
  <c r="X232" i="1"/>
  <c r="AP234" i="1"/>
  <c r="Z242" i="1"/>
  <c r="L242" i="1"/>
  <c r="AR242" i="1"/>
  <c r="V242" i="1"/>
  <c r="AQ242" i="1"/>
  <c r="U242" i="1"/>
  <c r="AP242" i="1"/>
  <c r="T242" i="1"/>
  <c r="AO242" i="1"/>
  <c r="O242" i="1"/>
  <c r="AN242" i="1"/>
  <c r="K242" i="1"/>
  <c r="X242" i="1"/>
  <c r="AN247" i="1"/>
  <c r="T249" i="1"/>
  <c r="AP251" i="1"/>
  <c r="U251" i="1"/>
  <c r="AR251" i="1"/>
  <c r="V251" i="1"/>
  <c r="AQ251" i="1"/>
  <c r="T251" i="1"/>
  <c r="AO251" i="1"/>
  <c r="O251" i="1"/>
  <c r="AN251" i="1"/>
  <c r="L251" i="1"/>
  <c r="Z251" i="1"/>
  <c r="K251" i="1"/>
  <c r="Y251" i="1"/>
  <c r="X251" i="1"/>
  <c r="AO256" i="1"/>
  <c r="T256" i="1"/>
  <c r="Y256" i="1"/>
  <c r="K256" i="1"/>
  <c r="AS256" i="1"/>
  <c r="X256" i="1"/>
  <c r="AR256" i="1"/>
  <c r="W256" i="1"/>
  <c r="AN256" i="1"/>
  <c r="Z256" i="1"/>
  <c r="V256" i="1"/>
  <c r="U256" i="1"/>
  <c r="O256" i="1"/>
  <c r="L256" i="1"/>
  <c r="AQ256" i="1"/>
  <c r="Y263" i="1"/>
  <c r="K263" i="1"/>
  <c r="AS263" i="1"/>
  <c r="X263" i="1"/>
  <c r="AR263" i="1"/>
  <c r="W263" i="1"/>
  <c r="AQ263" i="1"/>
  <c r="V263" i="1"/>
  <c r="AP263" i="1"/>
  <c r="U263" i="1"/>
  <c r="AO263" i="1"/>
  <c r="T263" i="1"/>
  <c r="AN263" i="1"/>
  <c r="Z263" i="1"/>
  <c r="O263" i="1"/>
  <c r="L263" i="1"/>
  <c r="V161" i="1"/>
  <c r="AQ161" i="1"/>
  <c r="V169" i="1"/>
  <c r="AQ169" i="1"/>
  <c r="U174" i="1"/>
  <c r="AP174" i="1"/>
  <c r="V177" i="1"/>
  <c r="AQ177" i="1"/>
  <c r="U182" i="1"/>
  <c r="AP182" i="1"/>
  <c r="V185" i="1"/>
  <c r="AQ185" i="1"/>
  <c r="U190" i="1"/>
  <c r="AP190" i="1"/>
  <c r="V193" i="1"/>
  <c r="AQ193" i="1"/>
  <c r="U198" i="1"/>
  <c r="AP198" i="1"/>
  <c r="V201" i="1"/>
  <c r="AQ201" i="1"/>
  <c r="U206" i="1"/>
  <c r="AP206" i="1"/>
  <c r="Y207" i="1"/>
  <c r="K210" i="1"/>
  <c r="AP210" i="1"/>
  <c r="AO213" i="1"/>
  <c r="T213" i="1"/>
  <c r="Y213" i="1"/>
  <c r="K213" i="1"/>
  <c r="AR213" i="1"/>
  <c r="W213" i="1"/>
  <c r="AN213" i="1"/>
  <c r="W216" i="1"/>
  <c r="AS217" i="1"/>
  <c r="X217" i="1"/>
  <c r="AP217" i="1"/>
  <c r="U217" i="1"/>
  <c r="AN217" i="1"/>
  <c r="O217" i="1"/>
  <c r="Z217" i="1"/>
  <c r="L218" i="1"/>
  <c r="AR218" i="1"/>
  <c r="W219" i="1"/>
  <c r="Y220" i="1"/>
  <c r="K220" i="1"/>
  <c r="AS220" i="1"/>
  <c r="X220" i="1"/>
  <c r="AQ220" i="1"/>
  <c r="V220" i="1"/>
  <c r="AO220" i="1"/>
  <c r="T220" i="1"/>
  <c r="AN220" i="1"/>
  <c r="AR222" i="1"/>
  <c r="W222" i="1"/>
  <c r="AQ222" i="1"/>
  <c r="V222" i="1"/>
  <c r="AO222" i="1"/>
  <c r="T222" i="1"/>
  <c r="Z222" i="1"/>
  <c r="L222" i="1"/>
  <c r="AP222" i="1"/>
  <c r="AP224" i="1"/>
  <c r="U224" i="1"/>
  <c r="AO224" i="1"/>
  <c r="T224" i="1"/>
  <c r="Z224" i="1"/>
  <c r="L224" i="1"/>
  <c r="AS224" i="1"/>
  <c r="X224" i="1"/>
  <c r="AQ224" i="1"/>
  <c r="K226" i="1"/>
  <c r="O228" i="1"/>
  <c r="T231" i="1"/>
  <c r="AR241" i="1"/>
  <c r="W241" i="1"/>
  <c r="Y241" i="1"/>
  <c r="X241" i="1"/>
  <c r="AS241" i="1"/>
  <c r="V241" i="1"/>
  <c r="AQ241" i="1"/>
  <c r="U241" i="1"/>
  <c r="AP241" i="1"/>
  <c r="T241" i="1"/>
  <c r="AN241" i="1"/>
  <c r="L241" i="1"/>
  <c r="AP249" i="1"/>
  <c r="W251" i="1"/>
  <c r="AP256" i="1"/>
  <c r="V174" i="1"/>
  <c r="AQ174" i="1"/>
  <c r="V182" i="1"/>
  <c r="AQ182" i="1"/>
  <c r="V190" i="1"/>
  <c r="AQ190" i="1"/>
  <c r="V198" i="1"/>
  <c r="AQ198" i="1"/>
  <c r="V206" i="1"/>
  <c r="AQ206" i="1"/>
  <c r="AP208" i="1"/>
  <c r="U208" i="1"/>
  <c r="AS208" i="1"/>
  <c r="X208" i="1"/>
  <c r="Y208" i="1"/>
  <c r="AS209" i="1"/>
  <c r="X209" i="1"/>
  <c r="AP209" i="1"/>
  <c r="U209" i="1"/>
  <c r="AN209" i="1"/>
  <c r="O209" i="1"/>
  <c r="Z209" i="1"/>
  <c r="Y212" i="1"/>
  <c r="K212" i="1"/>
  <c r="AQ212" i="1"/>
  <c r="V212" i="1"/>
  <c r="AO212" i="1"/>
  <c r="T212" i="1"/>
  <c r="Z212" i="1"/>
  <c r="T218" i="1"/>
  <c r="AP220" i="1"/>
  <c r="AQ227" i="1"/>
  <c r="V227" i="1"/>
  <c r="AP227" i="1"/>
  <c r="U227" i="1"/>
  <c r="AN227" i="1"/>
  <c r="O227" i="1"/>
  <c r="Y227" i="1"/>
  <c r="K227" i="1"/>
  <c r="AO227" i="1"/>
  <c r="AO229" i="1"/>
  <c r="T229" i="1"/>
  <c r="AN229" i="1"/>
  <c r="O229" i="1"/>
  <c r="Y229" i="1"/>
  <c r="K229" i="1"/>
  <c r="AR229" i="1"/>
  <c r="W229" i="1"/>
  <c r="AQ229" i="1"/>
  <c r="AN234" i="1"/>
  <c r="O234" i="1"/>
  <c r="Z234" i="1"/>
  <c r="L234" i="1"/>
  <c r="Y234" i="1"/>
  <c r="K234" i="1"/>
  <c r="AS234" i="1"/>
  <c r="X234" i="1"/>
  <c r="AQ234" i="1"/>
  <c r="V234" i="1"/>
  <c r="AS236" i="1"/>
  <c r="X236" i="1"/>
  <c r="AP236" i="1"/>
  <c r="T236" i="1"/>
  <c r="AO236" i="1"/>
  <c r="O236" i="1"/>
  <c r="AN236" i="1"/>
  <c r="L236" i="1"/>
  <c r="Z236" i="1"/>
  <c r="K236" i="1"/>
  <c r="W236" i="1"/>
  <c r="AN237" i="1"/>
  <c r="O237" i="1"/>
  <c r="Z237" i="1"/>
  <c r="K237" i="1"/>
  <c r="Y237" i="1"/>
  <c r="X237" i="1"/>
  <c r="AS237" i="1"/>
  <c r="W237" i="1"/>
  <c r="AQ237" i="1"/>
  <c r="U237" i="1"/>
  <c r="K241" i="1"/>
  <c r="W242" i="1"/>
  <c r="AQ246" i="1"/>
  <c r="V246" i="1"/>
  <c r="AO246" i="1"/>
  <c r="O246" i="1"/>
  <c r="AN246" i="1"/>
  <c r="L246" i="1"/>
  <c r="Z246" i="1"/>
  <c r="K246" i="1"/>
  <c r="Y246" i="1"/>
  <c r="X246" i="1"/>
  <c r="AS246" i="1"/>
  <c r="W246" i="1"/>
  <c r="AR246" i="1"/>
  <c r="U246" i="1"/>
  <c r="AS251" i="1"/>
  <c r="AN253" i="1"/>
  <c r="O253" i="1"/>
  <c r="AS253" i="1"/>
  <c r="X253" i="1"/>
  <c r="AQ253" i="1"/>
  <c r="T253" i="1"/>
  <c r="AP253" i="1"/>
  <c r="L253" i="1"/>
  <c r="AO253" i="1"/>
  <c r="K253" i="1"/>
  <c r="Z253" i="1"/>
  <c r="Y253" i="1"/>
  <c r="W253" i="1"/>
  <c r="V253" i="1"/>
  <c r="X161" i="1"/>
  <c r="AS161" i="1"/>
  <c r="X169" i="1"/>
  <c r="AS169" i="1"/>
  <c r="W174" i="1"/>
  <c r="AR174" i="1"/>
  <c r="X177" i="1"/>
  <c r="AS177" i="1"/>
  <c r="W182" i="1"/>
  <c r="AR182" i="1"/>
  <c r="X185" i="1"/>
  <c r="AS185" i="1"/>
  <c r="W190" i="1"/>
  <c r="AR190" i="1"/>
  <c r="X193" i="1"/>
  <c r="AS193" i="1"/>
  <c r="W198" i="1"/>
  <c r="AR198" i="1"/>
  <c r="X201" i="1"/>
  <c r="AS201" i="1"/>
  <c r="W206" i="1"/>
  <c r="AR206" i="1"/>
  <c r="L207" i="1"/>
  <c r="J207" i="1" s="1"/>
  <c r="AN207" i="1"/>
  <c r="Z208" i="1"/>
  <c r="AO209" i="1"/>
  <c r="T210" i="1"/>
  <c r="AN212" i="1"/>
  <c r="AP216" i="1"/>
  <c r="U216" i="1"/>
  <c r="Z216" i="1"/>
  <c r="L216" i="1"/>
  <c r="J216" i="1" s="1"/>
  <c r="AS216" i="1"/>
  <c r="X216" i="1"/>
  <c r="AN216" i="1"/>
  <c r="U218" i="1"/>
  <c r="AQ219" i="1"/>
  <c r="V219" i="1"/>
  <c r="AN219" i="1"/>
  <c r="O219" i="1"/>
  <c r="Y219" i="1"/>
  <c r="K219" i="1"/>
  <c r="Z219" i="1"/>
  <c r="AR220" i="1"/>
  <c r="I222" i="1"/>
  <c r="U226" i="1"/>
  <c r="AR227" i="1"/>
  <c r="W228" i="1"/>
  <c r="AS229" i="1"/>
  <c r="AO240" i="1"/>
  <c r="T240" i="1"/>
  <c r="AN240" i="1"/>
  <c r="L240" i="1"/>
  <c r="Z240" i="1"/>
  <c r="K240" i="1"/>
  <c r="Y240" i="1"/>
  <c r="X240" i="1"/>
  <c r="AS240" i="1"/>
  <c r="W240" i="1"/>
  <c r="AQ240" i="1"/>
  <c r="U240" i="1"/>
  <c r="Y242" i="1"/>
  <c r="AO248" i="1"/>
  <c r="T248" i="1"/>
  <c r="AR248" i="1"/>
  <c r="V248" i="1"/>
  <c r="AQ248" i="1"/>
  <c r="U248" i="1"/>
  <c r="AP248" i="1"/>
  <c r="O248" i="1"/>
  <c r="AN248" i="1"/>
  <c r="L248" i="1"/>
  <c r="Z248" i="1"/>
  <c r="K248" i="1"/>
  <c r="Y248" i="1"/>
  <c r="X248" i="1"/>
  <c r="Z250" i="1"/>
  <c r="L250" i="1"/>
  <c r="Y250" i="1"/>
  <c r="X250" i="1"/>
  <c r="AS250" i="1"/>
  <c r="W250" i="1"/>
  <c r="AR250" i="1"/>
  <c r="V250" i="1"/>
  <c r="AQ250" i="1"/>
  <c r="U250" i="1"/>
  <c r="AP250" i="1"/>
  <c r="T250" i="1"/>
  <c r="AO250" i="1"/>
  <c r="O250" i="1"/>
  <c r="AO277" i="1"/>
  <c r="T277" i="1"/>
  <c r="AN277" i="1"/>
  <c r="O277" i="1"/>
  <c r="Z277" i="1"/>
  <c r="L277" i="1"/>
  <c r="Y277" i="1"/>
  <c r="K277" i="1"/>
  <c r="AS277" i="1"/>
  <c r="X277" i="1"/>
  <c r="AR277" i="1"/>
  <c r="W277" i="1"/>
  <c r="AQ277" i="1"/>
  <c r="V277" i="1"/>
  <c r="AP277" i="1"/>
  <c r="U277" i="1"/>
  <c r="K161" i="1"/>
  <c r="K169" i="1"/>
  <c r="X174" i="1"/>
  <c r="K177" i="1"/>
  <c r="X182" i="1"/>
  <c r="K185" i="1"/>
  <c r="X190" i="1"/>
  <c r="K193" i="1"/>
  <c r="X198" i="1"/>
  <c r="K201" i="1"/>
  <c r="X206" i="1"/>
  <c r="O207" i="1"/>
  <c r="AO207" i="1"/>
  <c r="K208" i="1"/>
  <c r="AN208" i="1"/>
  <c r="K209" i="1"/>
  <c r="AQ209" i="1"/>
  <c r="U210" i="1"/>
  <c r="AQ211" i="1"/>
  <c r="V211" i="1"/>
  <c r="AN211" i="1"/>
  <c r="O211" i="1"/>
  <c r="Y211" i="1"/>
  <c r="K211" i="1"/>
  <c r="Z211" i="1"/>
  <c r="AP212" i="1"/>
  <c r="O213" i="1"/>
  <c r="AS213" i="1"/>
  <c r="AO216" i="1"/>
  <c r="L217" i="1"/>
  <c r="I217" i="1" s="1"/>
  <c r="AR217" i="1"/>
  <c r="W218" i="1"/>
  <c r="AO219" i="1"/>
  <c r="L220" i="1"/>
  <c r="O222" i="1"/>
  <c r="W226" i="1"/>
  <c r="AS227" i="1"/>
  <c r="Z228" i="1"/>
  <c r="L229" i="1"/>
  <c r="AO231" i="1"/>
  <c r="W232" i="1"/>
  <c r="T234" i="1"/>
  <c r="U236" i="1"/>
  <c r="O240" i="1"/>
  <c r="AS242" i="1"/>
  <c r="AN245" i="1"/>
  <c r="O245" i="1"/>
  <c r="AR245" i="1"/>
  <c r="V245" i="1"/>
  <c r="AQ245" i="1"/>
  <c r="U245" i="1"/>
  <c r="AP245" i="1"/>
  <c r="T245" i="1"/>
  <c r="AO245" i="1"/>
  <c r="L245" i="1"/>
  <c r="Z245" i="1"/>
  <c r="K245" i="1"/>
  <c r="X245" i="1"/>
  <c r="W248" i="1"/>
  <c r="K250" i="1"/>
  <c r="AN261" i="1"/>
  <c r="O261" i="1"/>
  <c r="Y261" i="1"/>
  <c r="K261" i="1"/>
  <c r="AS261" i="1"/>
  <c r="X261" i="1"/>
  <c r="AR261" i="1"/>
  <c r="W261" i="1"/>
  <c r="AQ261" i="1"/>
  <c r="V261" i="1"/>
  <c r="AP261" i="1"/>
  <c r="AO261" i="1"/>
  <c r="Z261" i="1"/>
  <c r="U261" i="1"/>
  <c r="T261" i="1"/>
  <c r="L261" i="1"/>
  <c r="O233" i="1"/>
  <c r="J233" i="1" s="1"/>
  <c r="AN233" i="1"/>
  <c r="L238" i="1"/>
  <c r="AN238" i="1"/>
  <c r="Y257" i="1"/>
  <c r="AO269" i="1"/>
  <c r="T269" i="1"/>
  <c r="AN269" i="1"/>
  <c r="O269" i="1"/>
  <c r="Z269" i="1"/>
  <c r="L269" i="1"/>
  <c r="Y269" i="1"/>
  <c r="K269" i="1"/>
  <c r="AS269" i="1"/>
  <c r="X269" i="1"/>
  <c r="AR269" i="1"/>
  <c r="W269" i="1"/>
  <c r="AQ269" i="1"/>
  <c r="V269" i="1"/>
  <c r="Y282" i="1"/>
  <c r="K282" i="1"/>
  <c r="AR282" i="1"/>
  <c r="V282" i="1"/>
  <c r="AQ282" i="1"/>
  <c r="U282" i="1"/>
  <c r="AP282" i="1"/>
  <c r="T282" i="1"/>
  <c r="AO282" i="1"/>
  <c r="O282" i="1"/>
  <c r="AN282" i="1"/>
  <c r="L282" i="1"/>
  <c r="Z282" i="1"/>
  <c r="X282" i="1"/>
  <c r="AO287" i="1"/>
  <c r="Y287" i="1"/>
  <c r="K287" i="1"/>
  <c r="AS287" i="1"/>
  <c r="X287" i="1"/>
  <c r="AP287" i="1"/>
  <c r="L287" i="1"/>
  <c r="AN287" i="1"/>
  <c r="Z287" i="1"/>
  <c r="W287" i="1"/>
  <c r="V287" i="1"/>
  <c r="U287" i="1"/>
  <c r="AR287" i="1"/>
  <c r="T287" i="1"/>
  <c r="AQ254" i="1"/>
  <c r="V254" i="1"/>
  <c r="AN254" i="1"/>
  <c r="O254" i="1"/>
  <c r="X254" i="1"/>
  <c r="Y255" i="1"/>
  <c r="K255" i="1"/>
  <c r="AQ255" i="1"/>
  <c r="V255" i="1"/>
  <c r="AP255" i="1"/>
  <c r="U255" i="1"/>
  <c r="Z255" i="1"/>
  <c r="AQ257" i="1"/>
  <c r="U269" i="1"/>
  <c r="Z271" i="1"/>
  <c r="L271" i="1"/>
  <c r="Y271" i="1"/>
  <c r="K271" i="1"/>
  <c r="AS271" i="1"/>
  <c r="X271" i="1"/>
  <c r="AR271" i="1"/>
  <c r="W271" i="1"/>
  <c r="AQ271" i="1"/>
  <c r="V271" i="1"/>
  <c r="AP271" i="1"/>
  <c r="U271" i="1"/>
  <c r="AO271" i="1"/>
  <c r="T271" i="1"/>
  <c r="W282" i="1"/>
  <c r="O287" i="1"/>
  <c r="U233" i="1"/>
  <c r="AP233" i="1"/>
  <c r="O235" i="1"/>
  <c r="T238" i="1"/>
  <c r="I238" i="1" s="1"/>
  <c r="AP243" i="1"/>
  <c r="U243" i="1"/>
  <c r="J243" i="1" s="1"/>
  <c r="W243" i="1"/>
  <c r="AS243" i="1"/>
  <c r="AS252" i="1"/>
  <c r="X252" i="1"/>
  <c r="I252" i="1" s="1"/>
  <c r="AP252" i="1"/>
  <c r="U252" i="1"/>
  <c r="Y252" i="1"/>
  <c r="Y254" i="1"/>
  <c r="AN255" i="1"/>
  <c r="AS265" i="1"/>
  <c r="X265" i="1"/>
  <c r="AR265" i="1"/>
  <c r="W265" i="1"/>
  <c r="AQ265" i="1"/>
  <c r="V265" i="1"/>
  <c r="AP265" i="1"/>
  <c r="U265" i="1"/>
  <c r="AO265" i="1"/>
  <c r="T265" i="1"/>
  <c r="J265" i="1" s="1"/>
  <c r="AN265" i="1"/>
  <c r="O265" i="1"/>
  <c r="Z265" i="1"/>
  <c r="L265" i="1"/>
  <c r="I265" i="1" s="1"/>
  <c r="AP269" i="1"/>
  <c r="O271" i="1"/>
  <c r="AS273" i="1"/>
  <c r="X273" i="1"/>
  <c r="AR273" i="1"/>
  <c r="W273" i="1"/>
  <c r="AQ273" i="1"/>
  <c r="V273" i="1"/>
  <c r="AP273" i="1"/>
  <c r="U273" i="1"/>
  <c r="AO273" i="1"/>
  <c r="T273" i="1"/>
  <c r="AN273" i="1"/>
  <c r="I273" i="1" s="1"/>
  <c r="O273" i="1"/>
  <c r="Z273" i="1"/>
  <c r="L273" i="1"/>
  <c r="AS282" i="1"/>
  <c r="AQ287" i="1"/>
  <c r="V233" i="1"/>
  <c r="AQ233" i="1"/>
  <c r="AR257" i="1"/>
  <c r="W257" i="1"/>
  <c r="AP257" i="1"/>
  <c r="U257" i="1"/>
  <c r="AO257" i="1"/>
  <c r="T257" i="1"/>
  <c r="AN257" i="1"/>
  <c r="O257" i="1"/>
  <c r="Z257" i="1"/>
  <c r="L257" i="1"/>
  <c r="AS279" i="1"/>
  <c r="X279" i="1"/>
  <c r="AQ279" i="1"/>
  <c r="U279" i="1"/>
  <c r="AP279" i="1"/>
  <c r="T279" i="1"/>
  <c r="AO279" i="1"/>
  <c r="O279" i="1"/>
  <c r="AN279" i="1"/>
  <c r="L279" i="1"/>
  <c r="Z279" i="1"/>
  <c r="K279" i="1"/>
  <c r="Y279" i="1"/>
  <c r="W279" i="1"/>
  <c r="W233" i="1"/>
  <c r="AR233" i="1"/>
  <c r="AQ238" i="1"/>
  <c r="V238" i="1"/>
  <c r="W238" i="1"/>
  <c r="AS238" i="1"/>
  <c r="J252" i="1"/>
  <c r="K254" i="1"/>
  <c r="AO254" i="1"/>
  <c r="L255" i="1"/>
  <c r="AR255" i="1"/>
  <c r="Z258" i="1"/>
  <c r="L258" i="1"/>
  <c r="AS258" i="1"/>
  <c r="X258" i="1"/>
  <c r="AR258" i="1"/>
  <c r="W258" i="1"/>
  <c r="AQ258" i="1"/>
  <c r="V258" i="1"/>
  <c r="AP258" i="1"/>
  <c r="U258" i="1"/>
  <c r="Y268" i="1"/>
  <c r="K268" i="1"/>
  <c r="AS268" i="1"/>
  <c r="X268" i="1"/>
  <c r="AR268" i="1"/>
  <c r="W268" i="1"/>
  <c r="AQ268" i="1"/>
  <c r="V268" i="1"/>
  <c r="AP268" i="1"/>
  <c r="U268" i="1"/>
  <c r="AO268" i="1"/>
  <c r="T268" i="1"/>
  <c r="AN268" i="1"/>
  <c r="O268" i="1"/>
  <c r="AR270" i="1"/>
  <c r="W270" i="1"/>
  <c r="AQ270" i="1"/>
  <c r="V270" i="1"/>
  <c r="AP270" i="1"/>
  <c r="U270" i="1"/>
  <c r="AO270" i="1"/>
  <c r="T270" i="1"/>
  <c r="AN270" i="1"/>
  <c r="O270" i="1"/>
  <c r="Z270" i="1"/>
  <c r="L270" i="1"/>
  <c r="Y270" i="1"/>
  <c r="K270" i="1"/>
  <c r="V279" i="1"/>
  <c r="X233" i="1"/>
  <c r="AP235" i="1"/>
  <c r="U235" i="1"/>
  <c r="W235" i="1"/>
  <c r="AS235" i="1"/>
  <c r="X238" i="1"/>
  <c r="L254" i="1"/>
  <c r="AP254" i="1"/>
  <c r="O255" i="1"/>
  <c r="AS255" i="1"/>
  <c r="K257" i="1"/>
  <c r="K258" i="1"/>
  <c r="AP259" i="1"/>
  <c r="U259" i="1"/>
  <c r="AN259" i="1"/>
  <c r="O259" i="1"/>
  <c r="Z259" i="1"/>
  <c r="L259" i="1"/>
  <c r="Y259" i="1"/>
  <c r="K259" i="1"/>
  <c r="AS259" i="1"/>
  <c r="X259" i="1"/>
  <c r="L268" i="1"/>
  <c r="AR279" i="1"/>
  <c r="AN285" i="1"/>
  <c r="O285" i="1"/>
  <c r="Z285" i="1"/>
  <c r="L285" i="1"/>
  <c r="AQ285" i="1"/>
  <c r="T285" i="1"/>
  <c r="AP285" i="1"/>
  <c r="K285" i="1"/>
  <c r="AO285" i="1"/>
  <c r="Y285" i="1"/>
  <c r="X285" i="1"/>
  <c r="W285" i="1"/>
  <c r="AS285" i="1"/>
  <c r="V285" i="1"/>
  <c r="T254" i="1"/>
  <c r="AR254" i="1"/>
  <c r="T255" i="1"/>
  <c r="V257" i="1"/>
  <c r="O258" i="1"/>
  <c r="AS260" i="1"/>
  <c r="X260" i="1"/>
  <c r="AQ260" i="1"/>
  <c r="V260" i="1"/>
  <c r="AP260" i="1"/>
  <c r="U260" i="1"/>
  <c r="AO260" i="1"/>
  <c r="T260" i="1"/>
  <c r="AN260" i="1"/>
  <c r="O260" i="1"/>
  <c r="AP264" i="1"/>
  <c r="U264" i="1"/>
  <c r="AO264" i="1"/>
  <c r="T264" i="1"/>
  <c r="AN264" i="1"/>
  <c r="O264" i="1"/>
  <c r="Z264" i="1"/>
  <c r="L264" i="1"/>
  <c r="Y264" i="1"/>
  <c r="K264" i="1"/>
  <c r="AS264" i="1"/>
  <c r="X264" i="1"/>
  <c r="AR264" i="1"/>
  <c r="W264" i="1"/>
  <c r="AN266" i="1"/>
  <c r="O266" i="1"/>
  <c r="Z266" i="1"/>
  <c r="L266" i="1"/>
  <c r="Y266" i="1"/>
  <c r="K266" i="1"/>
  <c r="AS266" i="1"/>
  <c r="X266" i="1"/>
  <c r="AR266" i="1"/>
  <c r="W266" i="1"/>
  <c r="AQ266" i="1"/>
  <c r="V266" i="1"/>
  <c r="AP266" i="1"/>
  <c r="U266" i="1"/>
  <c r="Z268" i="1"/>
  <c r="X270" i="1"/>
  <c r="AP272" i="1"/>
  <c r="U272" i="1"/>
  <c r="AO272" i="1"/>
  <c r="T272" i="1"/>
  <c r="AN272" i="1"/>
  <c r="O272" i="1"/>
  <c r="Z272" i="1"/>
  <c r="L272" i="1"/>
  <c r="Y272" i="1"/>
  <c r="K272" i="1"/>
  <c r="AS272" i="1"/>
  <c r="X272" i="1"/>
  <c r="AR272" i="1"/>
  <c r="W272" i="1"/>
  <c r="AN274" i="1"/>
  <c r="O274" i="1"/>
  <c r="Z274" i="1"/>
  <c r="L274" i="1"/>
  <c r="Y274" i="1"/>
  <c r="K274" i="1"/>
  <c r="AS274" i="1"/>
  <c r="X274" i="1"/>
  <c r="AR274" i="1"/>
  <c r="W274" i="1"/>
  <c r="AQ274" i="1"/>
  <c r="V274" i="1"/>
  <c r="AP274" i="1"/>
  <c r="U274" i="1"/>
  <c r="X267" i="1"/>
  <c r="AS267" i="1"/>
  <c r="X275" i="1"/>
  <c r="AS275" i="1"/>
  <c r="O276" i="1"/>
  <c r="I276" i="1" s="1"/>
  <c r="AN276" i="1"/>
  <c r="L281" i="1"/>
  <c r="AN281" i="1"/>
  <c r="U284" i="1"/>
  <c r="Z289" i="1"/>
  <c r="L289" i="1"/>
  <c r="AR289" i="1"/>
  <c r="W289" i="1"/>
  <c r="AQ289" i="1"/>
  <c r="V289" i="1"/>
  <c r="AN289" i="1"/>
  <c r="O290" i="1"/>
  <c r="L292" i="1"/>
  <c r="J292" i="1" s="1"/>
  <c r="AQ293" i="1"/>
  <c r="V293" i="1"/>
  <c r="AN293" i="1"/>
  <c r="O293" i="1"/>
  <c r="Z293" i="1"/>
  <c r="L293" i="1"/>
  <c r="AS293" i="1"/>
  <c r="X293" i="1"/>
  <c r="AP293" i="1"/>
  <c r="W294" i="1"/>
  <c r="Z296" i="1"/>
  <c r="Y297" i="1"/>
  <c r="AN303" i="1"/>
  <c r="O305" i="1"/>
  <c r="AO308" i="1"/>
  <c r="Y309" i="1"/>
  <c r="X310" i="1"/>
  <c r="Y316" i="1"/>
  <c r="K316" i="1"/>
  <c r="AS316" i="1"/>
  <c r="X316" i="1"/>
  <c r="AR316" i="1"/>
  <c r="W316" i="1"/>
  <c r="U316" i="1"/>
  <c r="AQ316" i="1"/>
  <c r="O316" i="1"/>
  <c r="AP316" i="1"/>
  <c r="L316" i="1"/>
  <c r="AO316" i="1"/>
  <c r="AN316" i="1"/>
  <c r="Z316" i="1"/>
  <c r="O281" i="1"/>
  <c r="J281" i="1" s="1"/>
  <c r="AO281" i="1"/>
  <c r="V284" i="1"/>
  <c r="X288" i="1"/>
  <c r="AO289" i="1"/>
  <c r="T290" i="1"/>
  <c r="T292" i="1"/>
  <c r="AR293" i="1"/>
  <c r="X294" i="1"/>
  <c r="AQ296" i="1"/>
  <c r="AN297" i="1"/>
  <c r="AN300" i="1"/>
  <c r="O300" i="1"/>
  <c r="Y300" i="1"/>
  <c r="K300" i="1"/>
  <c r="AS300" i="1"/>
  <c r="X300" i="1"/>
  <c r="AR300" i="1"/>
  <c r="W300" i="1"/>
  <c r="AP300" i="1"/>
  <c r="U300" i="1"/>
  <c r="AQ301" i="1"/>
  <c r="V301" i="1"/>
  <c r="AO301" i="1"/>
  <c r="T301" i="1"/>
  <c r="AN301" i="1"/>
  <c r="O301" i="1"/>
  <c r="J301" i="1" s="1"/>
  <c r="Z301" i="1"/>
  <c r="L301" i="1"/>
  <c r="I301" i="1" s="1"/>
  <c r="AS301" i="1"/>
  <c r="X301" i="1"/>
  <c r="AP303" i="1"/>
  <c r="U305" i="1"/>
  <c r="AP309" i="1"/>
  <c r="Z310" i="1"/>
  <c r="T316" i="1"/>
  <c r="Y334" i="1"/>
  <c r="K334" i="1"/>
  <c r="AQ334" i="1"/>
  <c r="U334" i="1"/>
  <c r="AO334" i="1"/>
  <c r="O334" i="1"/>
  <c r="AN334" i="1"/>
  <c r="L334" i="1"/>
  <c r="Z334" i="1"/>
  <c r="X334" i="1"/>
  <c r="AS334" i="1"/>
  <c r="AR334" i="1"/>
  <c r="AP334" i="1"/>
  <c r="W334" i="1"/>
  <c r="V334" i="1"/>
  <c r="L267" i="1"/>
  <c r="Z267" i="1"/>
  <c r="L275" i="1"/>
  <c r="Z275" i="1"/>
  <c r="U276" i="1"/>
  <c r="AP276" i="1"/>
  <c r="T281" i="1"/>
  <c r="AP281" i="1"/>
  <c r="AP283" i="1"/>
  <c r="U283" i="1"/>
  <c r="AO283" i="1"/>
  <c r="T283" i="1"/>
  <c r="X283" i="1"/>
  <c r="K289" i="1"/>
  <c r="AP289" i="1"/>
  <c r="V290" i="1"/>
  <c r="AS291" i="1"/>
  <c r="X291" i="1"/>
  <c r="AP291" i="1"/>
  <c r="U291" i="1"/>
  <c r="AO291" i="1"/>
  <c r="T291" i="1"/>
  <c r="Z291" i="1"/>
  <c r="L291" i="1"/>
  <c r="I291" i="1" s="1"/>
  <c r="AQ291" i="1"/>
  <c r="V292" i="1"/>
  <c r="K293" i="1"/>
  <c r="L300" i="1"/>
  <c r="Y302" i="1"/>
  <c r="K302" i="1"/>
  <c r="AR302" i="1"/>
  <c r="W302" i="1"/>
  <c r="AQ302" i="1"/>
  <c r="V302" i="1"/>
  <c r="AP302" i="1"/>
  <c r="U302" i="1"/>
  <c r="AN302" i="1"/>
  <c r="O302" i="1"/>
  <c r="Y305" i="1"/>
  <c r="AQ315" i="1"/>
  <c r="V315" i="1"/>
  <c r="AO315" i="1"/>
  <c r="T315" i="1"/>
  <c r="AR315" i="1"/>
  <c r="O315" i="1"/>
  <c r="AN315" i="1"/>
  <c r="K315" i="1"/>
  <c r="Z315" i="1"/>
  <c r="Y315" i="1"/>
  <c r="X315" i="1"/>
  <c r="W315" i="1"/>
  <c r="V316" i="1"/>
  <c r="AN329" i="1"/>
  <c r="O329" i="1"/>
  <c r="Y329" i="1"/>
  <c r="K329" i="1"/>
  <c r="AS329" i="1"/>
  <c r="X329" i="1"/>
  <c r="AR329" i="1"/>
  <c r="W329" i="1"/>
  <c r="AQ329" i="1"/>
  <c r="V329" i="1"/>
  <c r="L329" i="1"/>
  <c r="AP329" i="1"/>
  <c r="AO329" i="1"/>
  <c r="Z329" i="1"/>
  <c r="U329" i="1"/>
  <c r="T334" i="1"/>
  <c r="AP340" i="1"/>
  <c r="U340" i="1"/>
  <c r="AN340" i="1"/>
  <c r="O340" i="1"/>
  <c r="AS340" i="1"/>
  <c r="V340" i="1"/>
  <c r="AR340" i="1"/>
  <c r="T340" i="1"/>
  <c r="AQ340" i="1"/>
  <c r="L340" i="1"/>
  <c r="AO340" i="1"/>
  <c r="K340" i="1"/>
  <c r="Z340" i="1"/>
  <c r="Y340" i="1"/>
  <c r="X340" i="1"/>
  <c r="W340" i="1"/>
  <c r="Y344" i="1"/>
  <c r="K344" i="1"/>
  <c r="AR344" i="1"/>
  <c r="W344" i="1"/>
  <c r="AS344" i="1"/>
  <c r="U344" i="1"/>
  <c r="AQ344" i="1"/>
  <c r="T344" i="1"/>
  <c r="AP344" i="1"/>
  <c r="O344" i="1"/>
  <c r="AO344" i="1"/>
  <c r="L344" i="1"/>
  <c r="AN344" i="1"/>
  <c r="Z344" i="1"/>
  <c r="X344" i="1"/>
  <c r="V344" i="1"/>
  <c r="O267" i="1"/>
  <c r="AN267" i="1"/>
  <c r="O275" i="1"/>
  <c r="AN275" i="1"/>
  <c r="V276" i="1"/>
  <c r="AQ276" i="1"/>
  <c r="U281" i="1"/>
  <c r="AS284" i="1"/>
  <c r="X284" i="1"/>
  <c r="AR284" i="1"/>
  <c r="W284" i="1"/>
  <c r="Z284" i="1"/>
  <c r="AR288" i="1"/>
  <c r="W288" i="1"/>
  <c r="AO288" i="1"/>
  <c r="T288" i="1"/>
  <c r="AN288" i="1"/>
  <c r="O288" i="1"/>
  <c r="Z288" i="1"/>
  <c r="O289" i="1"/>
  <c r="AS289" i="1"/>
  <c r="Y294" i="1"/>
  <c r="K294" i="1"/>
  <c r="AQ294" i="1"/>
  <c r="V294" i="1"/>
  <c r="AP294" i="1"/>
  <c r="U294" i="1"/>
  <c r="AN294" i="1"/>
  <c r="O294" i="1"/>
  <c r="AO294" i="1"/>
  <c r="AR296" i="1"/>
  <c r="W296" i="1"/>
  <c r="AP296" i="1"/>
  <c r="U296" i="1"/>
  <c r="AO296" i="1"/>
  <c r="T296" i="1"/>
  <c r="AN296" i="1"/>
  <c r="O296" i="1"/>
  <c r="Y296" i="1"/>
  <c r="K296" i="1"/>
  <c r="AO303" i="1"/>
  <c r="T303" i="1"/>
  <c r="Z303" i="1"/>
  <c r="L303" i="1"/>
  <c r="Y303" i="1"/>
  <c r="K303" i="1"/>
  <c r="AS303" i="1"/>
  <c r="X303" i="1"/>
  <c r="AQ303" i="1"/>
  <c r="V303" i="1"/>
  <c r="AN305" i="1"/>
  <c r="J307" i="1"/>
  <c r="AN308" i="1"/>
  <c r="O308" i="1"/>
  <c r="Y308" i="1"/>
  <c r="K308" i="1"/>
  <c r="AS308" i="1"/>
  <c r="X308" i="1"/>
  <c r="AR308" i="1"/>
  <c r="W308" i="1"/>
  <c r="AP308" i="1"/>
  <c r="U308" i="1"/>
  <c r="AQ309" i="1"/>
  <c r="V309" i="1"/>
  <c r="AO309" i="1"/>
  <c r="T309" i="1"/>
  <c r="AN309" i="1"/>
  <c r="O309" i="1"/>
  <c r="Z309" i="1"/>
  <c r="L309" i="1"/>
  <c r="AS309" i="1"/>
  <c r="X309" i="1"/>
  <c r="AN314" i="1"/>
  <c r="O314" i="1"/>
  <c r="Y314" i="1"/>
  <c r="K314" i="1"/>
  <c r="AR314" i="1"/>
  <c r="U314" i="1"/>
  <c r="AP314" i="1"/>
  <c r="L314" i="1"/>
  <c r="AO314" i="1"/>
  <c r="Z314" i="1"/>
  <c r="W314" i="1"/>
  <c r="J318" i="1"/>
  <c r="AQ281" i="1"/>
  <c r="V281" i="1"/>
  <c r="W281" i="1"/>
  <c r="AS281" i="1"/>
  <c r="K284" i="1"/>
  <c r="AN284" i="1"/>
  <c r="J291" i="1"/>
  <c r="Z297" i="1"/>
  <c r="L297" i="1"/>
  <c r="AS297" i="1"/>
  <c r="X297" i="1"/>
  <c r="AR297" i="1"/>
  <c r="W297" i="1"/>
  <c r="AQ297" i="1"/>
  <c r="V297" i="1"/>
  <c r="AO297" i="1"/>
  <c r="T297" i="1"/>
  <c r="L308" i="1"/>
  <c r="AP310" i="1"/>
  <c r="Y310" i="1"/>
  <c r="K310" i="1"/>
  <c r="AS310" i="1"/>
  <c r="W310" i="1"/>
  <c r="AR310" i="1"/>
  <c r="V310" i="1"/>
  <c r="AQ310" i="1"/>
  <c r="U310" i="1"/>
  <c r="AN310" i="1"/>
  <c r="O310" i="1"/>
  <c r="AS313" i="1"/>
  <c r="X313" i="1"/>
  <c r="AQ313" i="1"/>
  <c r="V313" i="1"/>
  <c r="AR313" i="1"/>
  <c r="T313" i="1"/>
  <c r="AO313" i="1"/>
  <c r="L313" i="1"/>
  <c r="AN313" i="1"/>
  <c r="K313" i="1"/>
  <c r="Z313" i="1"/>
  <c r="W313" i="1"/>
  <c r="T314" i="1"/>
  <c r="U315" i="1"/>
  <c r="AO324" i="1"/>
  <c r="T324" i="1"/>
  <c r="Z324" i="1"/>
  <c r="L324" i="1"/>
  <c r="Y324" i="1"/>
  <c r="K324" i="1"/>
  <c r="AS324" i="1"/>
  <c r="X324" i="1"/>
  <c r="AR324" i="1"/>
  <c r="W324" i="1"/>
  <c r="O324" i="1"/>
  <c r="AQ324" i="1"/>
  <c r="AP324" i="1"/>
  <c r="AN324" i="1"/>
  <c r="V324" i="1"/>
  <c r="U267" i="1"/>
  <c r="AP267" i="1"/>
  <c r="U275" i="1"/>
  <c r="AP275" i="1"/>
  <c r="X276" i="1"/>
  <c r="AP278" i="1"/>
  <c r="U278" i="1"/>
  <c r="W278" i="1"/>
  <c r="AS278" i="1"/>
  <c r="X281" i="1"/>
  <c r="K283" i="1"/>
  <c r="AN283" i="1"/>
  <c r="L284" i="1"/>
  <c r="AO284" i="1"/>
  <c r="K288" i="1"/>
  <c r="AQ288" i="1"/>
  <c r="U289" i="1"/>
  <c r="W293" i="1"/>
  <c r="AS294" i="1"/>
  <c r="L296" i="1"/>
  <c r="K297" i="1"/>
  <c r="AP298" i="1"/>
  <c r="U298" i="1"/>
  <c r="AN298" i="1"/>
  <c r="O298" i="1"/>
  <c r="Z298" i="1"/>
  <c r="L298" i="1"/>
  <c r="Y298" i="1"/>
  <c r="K298" i="1"/>
  <c r="AR298" i="1"/>
  <c r="W298" i="1"/>
  <c r="Z300" i="1"/>
  <c r="W301" i="1"/>
  <c r="O303" i="1"/>
  <c r="AR304" i="1"/>
  <c r="W304" i="1"/>
  <c r="AP304" i="1"/>
  <c r="U304" i="1"/>
  <c r="AO304" i="1"/>
  <c r="T304" i="1"/>
  <c r="AN304" i="1"/>
  <c r="O304" i="1"/>
  <c r="Y304" i="1"/>
  <c r="K304" i="1"/>
  <c r="T308" i="1"/>
  <c r="K309" i="1"/>
  <c r="AS311" i="1"/>
  <c r="X311" i="1"/>
  <c r="AR311" i="1"/>
  <c r="V311" i="1"/>
  <c r="AP311" i="1"/>
  <c r="T311" i="1"/>
  <c r="I311" i="1" s="1"/>
  <c r="AO311" i="1"/>
  <c r="O311" i="1"/>
  <c r="AN311" i="1"/>
  <c r="L311" i="1"/>
  <c r="Y311" i="1"/>
  <c r="AP312" i="1"/>
  <c r="U312" i="1"/>
  <c r="AN312" i="1"/>
  <c r="O312" i="1"/>
  <c r="AR312" i="1"/>
  <c r="T312" i="1"/>
  <c r="AO312" i="1"/>
  <c r="K312" i="1"/>
  <c r="Z312" i="1"/>
  <c r="Y312" i="1"/>
  <c r="W312" i="1"/>
  <c r="O313" i="1"/>
  <c r="V314" i="1"/>
  <c r="AP315" i="1"/>
  <c r="AP317" i="1"/>
  <c r="U317" i="1"/>
  <c r="AO317" i="1"/>
  <c r="T317" i="1"/>
  <c r="AN317" i="1"/>
  <c r="O317" i="1"/>
  <c r="Z317" i="1"/>
  <c r="L317" i="1"/>
  <c r="Y317" i="1"/>
  <c r="W317" i="1"/>
  <c r="V317" i="1"/>
  <c r="K317" i="1"/>
  <c r="AS317" i="1"/>
  <c r="AR317" i="1"/>
  <c r="AP319" i="1"/>
  <c r="U319" i="1"/>
  <c r="AN319" i="1"/>
  <c r="O319" i="1"/>
  <c r="Z319" i="1"/>
  <c r="L319" i="1"/>
  <c r="Y319" i="1"/>
  <c r="K319" i="1"/>
  <c r="AS319" i="1"/>
  <c r="X319" i="1"/>
  <c r="AR319" i="1"/>
  <c r="AO319" i="1"/>
  <c r="W319" i="1"/>
  <c r="V319" i="1"/>
  <c r="T319" i="1"/>
  <c r="V267" i="1"/>
  <c r="V275" i="1"/>
  <c r="Y281" i="1"/>
  <c r="O284" i="1"/>
  <c r="AP284" i="1"/>
  <c r="L288" i="1"/>
  <c r="AS288" i="1"/>
  <c r="X289" i="1"/>
  <c r="AP290" i="1"/>
  <c r="U290" i="1"/>
  <c r="Z290" i="1"/>
  <c r="L290" i="1"/>
  <c r="Y290" i="1"/>
  <c r="K290" i="1"/>
  <c r="AR290" i="1"/>
  <c r="W290" i="1"/>
  <c r="AQ290" i="1"/>
  <c r="AN292" i="1"/>
  <c r="O292" i="1"/>
  <c r="AS292" i="1"/>
  <c r="X292" i="1"/>
  <c r="AR292" i="1"/>
  <c r="W292" i="1"/>
  <c r="AP292" i="1"/>
  <c r="U292" i="1"/>
  <c r="AQ292" i="1"/>
  <c r="L294" i="1"/>
  <c r="V296" i="1"/>
  <c r="O297" i="1"/>
  <c r="Z305" i="1"/>
  <c r="L305" i="1"/>
  <c r="AS305" i="1"/>
  <c r="X305" i="1"/>
  <c r="I305" i="1" s="1"/>
  <c r="AR305" i="1"/>
  <c r="W305" i="1"/>
  <c r="AQ305" i="1"/>
  <c r="V305" i="1"/>
  <c r="J305" i="1" s="1"/>
  <c r="AO305" i="1"/>
  <c r="T305" i="1"/>
  <c r="V308" i="1"/>
  <c r="U309" i="1"/>
  <c r="L310" i="1"/>
  <c r="U313" i="1"/>
  <c r="Z337" i="1"/>
  <c r="L337" i="1"/>
  <c r="AQ337" i="1"/>
  <c r="U337" i="1"/>
  <c r="AP337" i="1"/>
  <c r="T337" i="1"/>
  <c r="AO337" i="1"/>
  <c r="O337" i="1"/>
  <c r="AN337" i="1"/>
  <c r="K337" i="1"/>
  <c r="Y337" i="1"/>
  <c r="X337" i="1"/>
  <c r="V337" i="1"/>
  <c r="AS337" i="1"/>
  <c r="AR337" i="1"/>
  <c r="AN342" i="1"/>
  <c r="O342" i="1"/>
  <c r="Y342" i="1"/>
  <c r="K342" i="1"/>
  <c r="AS342" i="1"/>
  <c r="V342" i="1"/>
  <c r="AR342" i="1"/>
  <c r="U342" i="1"/>
  <c r="AQ342" i="1"/>
  <c r="T342" i="1"/>
  <c r="AP342" i="1"/>
  <c r="L342" i="1"/>
  <c r="AO342" i="1"/>
  <c r="Z342" i="1"/>
  <c r="X342" i="1"/>
  <c r="W342" i="1"/>
  <c r="L299" i="1"/>
  <c r="J299" i="1" s="1"/>
  <c r="Z299" i="1"/>
  <c r="L307" i="1"/>
  <c r="I307" i="1" s="1"/>
  <c r="Z307" i="1"/>
  <c r="AS320" i="1"/>
  <c r="X320" i="1"/>
  <c r="AQ320" i="1"/>
  <c r="V320" i="1"/>
  <c r="AP320" i="1"/>
  <c r="U320" i="1"/>
  <c r="AO320" i="1"/>
  <c r="T320" i="1"/>
  <c r="AN320" i="1"/>
  <c r="O320" i="1"/>
  <c r="Z323" i="1"/>
  <c r="K325" i="1"/>
  <c r="AO327" i="1"/>
  <c r="W328" i="1"/>
  <c r="V330" i="1"/>
  <c r="V331" i="1"/>
  <c r="T332" i="1"/>
  <c r="W333" i="1"/>
  <c r="AS339" i="1"/>
  <c r="X339" i="1"/>
  <c r="W339" i="1"/>
  <c r="AR339" i="1"/>
  <c r="V339" i="1"/>
  <c r="AQ339" i="1"/>
  <c r="U339" i="1"/>
  <c r="AP339" i="1"/>
  <c r="T339" i="1"/>
  <c r="AO339" i="1"/>
  <c r="O339" i="1"/>
  <c r="AN339" i="1"/>
  <c r="L339" i="1"/>
  <c r="AN321" i="1"/>
  <c r="O321" i="1"/>
  <c r="Y321" i="1"/>
  <c r="K321" i="1"/>
  <c r="AS321" i="1"/>
  <c r="X321" i="1"/>
  <c r="AR321" i="1"/>
  <c r="W321" i="1"/>
  <c r="AQ321" i="1"/>
  <c r="V321" i="1"/>
  <c r="AQ322" i="1"/>
  <c r="V322" i="1"/>
  <c r="AO322" i="1"/>
  <c r="T322" i="1"/>
  <c r="AN322" i="1"/>
  <c r="O322" i="1"/>
  <c r="Z322" i="1"/>
  <c r="L322" i="1"/>
  <c r="Y322" i="1"/>
  <c r="K322" i="1"/>
  <c r="AS322" i="1"/>
  <c r="AN323" i="1"/>
  <c r="V325" i="1"/>
  <c r="AQ327" i="1"/>
  <c r="Y328" i="1"/>
  <c r="X330" i="1"/>
  <c r="AO331" i="1"/>
  <c r="Y332" i="1"/>
  <c r="Y333" i="1"/>
  <c r="O335" i="1"/>
  <c r="Y336" i="1"/>
  <c r="AQ370" i="1"/>
  <c r="V370" i="1"/>
  <c r="AR370" i="1"/>
  <c r="U370" i="1"/>
  <c r="AP370" i="1"/>
  <c r="T370" i="1"/>
  <c r="AN370" i="1"/>
  <c r="L370" i="1"/>
  <c r="Z370" i="1"/>
  <c r="K370" i="1"/>
  <c r="X370" i="1"/>
  <c r="AO370" i="1"/>
  <c r="Y370" i="1"/>
  <c r="W370" i="1"/>
  <c r="O370" i="1"/>
  <c r="AS370" i="1"/>
  <c r="U286" i="1"/>
  <c r="I286" i="1" s="1"/>
  <c r="AP286" i="1"/>
  <c r="T299" i="1"/>
  <c r="AO299" i="1"/>
  <c r="T307" i="1"/>
  <c r="AO307" i="1"/>
  <c r="K320" i="1"/>
  <c r="L321" i="1"/>
  <c r="Z328" i="1"/>
  <c r="Y330" i="1"/>
  <c r="AQ331" i="1"/>
  <c r="AO332" i="1"/>
  <c r="Z333" i="1"/>
  <c r="K339" i="1"/>
  <c r="V286" i="1"/>
  <c r="U299" i="1"/>
  <c r="AP299" i="1"/>
  <c r="U307" i="1"/>
  <c r="AP307" i="1"/>
  <c r="T321" i="1"/>
  <c r="Y323" i="1"/>
  <c r="K323" i="1"/>
  <c r="AR323" i="1"/>
  <c r="W323" i="1"/>
  <c r="AQ323" i="1"/>
  <c r="V323" i="1"/>
  <c r="AP323" i="1"/>
  <c r="U323" i="1"/>
  <c r="AO323" i="1"/>
  <c r="T323" i="1"/>
  <c r="AP327" i="1"/>
  <c r="U327" i="1"/>
  <c r="AN327" i="1"/>
  <c r="O327" i="1"/>
  <c r="Z327" i="1"/>
  <c r="L327" i="1"/>
  <c r="Y327" i="1"/>
  <c r="K327" i="1"/>
  <c r="AS327" i="1"/>
  <c r="X327" i="1"/>
  <c r="AS341" i="1"/>
  <c r="X341" i="1"/>
  <c r="AQ341" i="1"/>
  <c r="V341" i="1"/>
  <c r="U341" i="1"/>
  <c r="AR341" i="1"/>
  <c r="T341" i="1"/>
  <c r="AP341" i="1"/>
  <c r="O341" i="1"/>
  <c r="AO341" i="1"/>
  <c r="L341" i="1"/>
  <c r="AN341" i="1"/>
  <c r="K341" i="1"/>
  <c r="Z341" i="1"/>
  <c r="Y351" i="1"/>
  <c r="K351" i="1"/>
  <c r="AO351" i="1"/>
  <c r="O351" i="1"/>
  <c r="AN351" i="1"/>
  <c r="L351" i="1"/>
  <c r="X351" i="1"/>
  <c r="V351" i="1"/>
  <c r="U351" i="1"/>
  <c r="AS351" i="1"/>
  <c r="T351" i="1"/>
  <c r="AR351" i="1"/>
  <c r="AQ351" i="1"/>
  <c r="AP351" i="1"/>
  <c r="Z351" i="1"/>
  <c r="V299" i="1"/>
  <c r="I299" i="1" s="1"/>
  <c r="AQ299" i="1"/>
  <c r="V307" i="1"/>
  <c r="AQ307" i="1"/>
  <c r="U321" i="1"/>
  <c r="AS328" i="1"/>
  <c r="X328" i="1"/>
  <c r="AQ328" i="1"/>
  <c r="V328" i="1"/>
  <c r="AP328" i="1"/>
  <c r="U328" i="1"/>
  <c r="AO328" i="1"/>
  <c r="T328" i="1"/>
  <c r="AN328" i="1"/>
  <c r="O328" i="1"/>
  <c r="Z339" i="1"/>
  <c r="W341" i="1"/>
  <c r="AQ343" i="1"/>
  <c r="V343" i="1"/>
  <c r="AO343" i="1"/>
  <c r="T343" i="1"/>
  <c r="AS343" i="1"/>
  <c r="U343" i="1"/>
  <c r="AR343" i="1"/>
  <c r="O343" i="1"/>
  <c r="AP343" i="1"/>
  <c r="L343" i="1"/>
  <c r="AN343" i="1"/>
  <c r="K343" i="1"/>
  <c r="Z343" i="1"/>
  <c r="Y343" i="1"/>
  <c r="X343" i="1"/>
  <c r="W351" i="1"/>
  <c r="AP330" i="1"/>
  <c r="U330" i="1"/>
  <c r="AS330" i="1"/>
  <c r="W330" i="1"/>
  <c r="AQ330" i="1"/>
  <c r="T330" i="1"/>
  <c r="AO330" i="1"/>
  <c r="O330" i="1"/>
  <c r="AN330" i="1"/>
  <c r="L330" i="1"/>
  <c r="Z330" i="1"/>
  <c r="K330" i="1"/>
  <c r="AS331" i="1"/>
  <c r="X331" i="1"/>
  <c r="AP331" i="1"/>
  <c r="T331" i="1"/>
  <c r="AN331" i="1"/>
  <c r="L331" i="1"/>
  <c r="Z331" i="1"/>
  <c r="K331" i="1"/>
  <c r="Y331" i="1"/>
  <c r="W331" i="1"/>
  <c r="AN332" i="1"/>
  <c r="O332" i="1"/>
  <c r="Z332" i="1"/>
  <c r="K332" i="1"/>
  <c r="X332" i="1"/>
  <c r="AS332" i="1"/>
  <c r="W332" i="1"/>
  <c r="AR332" i="1"/>
  <c r="V332" i="1"/>
  <c r="AQ332" i="1"/>
  <c r="U332" i="1"/>
  <c r="AQ333" i="1"/>
  <c r="V333" i="1"/>
  <c r="X333" i="1"/>
  <c r="AR333" i="1"/>
  <c r="U333" i="1"/>
  <c r="J333" i="1" s="1"/>
  <c r="AP333" i="1"/>
  <c r="T333" i="1"/>
  <c r="AO333" i="1"/>
  <c r="O333" i="1"/>
  <c r="AN333" i="1"/>
  <c r="L333" i="1"/>
  <c r="I333" i="1" s="1"/>
  <c r="I338" i="1"/>
  <c r="Y341" i="1"/>
  <c r="W343" i="1"/>
  <c r="X299" i="1"/>
  <c r="X307" i="1"/>
  <c r="Z320" i="1"/>
  <c r="AO321" i="1"/>
  <c r="X322" i="1"/>
  <c r="O323" i="1"/>
  <c r="AR325" i="1"/>
  <c r="W325" i="1"/>
  <c r="AP325" i="1"/>
  <c r="U325" i="1"/>
  <c r="AO325" i="1"/>
  <c r="T325" i="1"/>
  <c r="AN325" i="1"/>
  <c r="O325" i="1"/>
  <c r="Z325" i="1"/>
  <c r="L325" i="1"/>
  <c r="V327" i="1"/>
  <c r="K328" i="1"/>
  <c r="O331" i="1"/>
  <c r="AO335" i="1"/>
  <c r="T335" i="1"/>
  <c r="Z335" i="1"/>
  <c r="K335" i="1"/>
  <c r="X335" i="1"/>
  <c r="AS335" i="1"/>
  <c r="W335" i="1"/>
  <c r="AR335" i="1"/>
  <c r="V335" i="1"/>
  <c r="AQ335" i="1"/>
  <c r="U335" i="1"/>
  <c r="AR336" i="1"/>
  <c r="W336" i="1"/>
  <c r="X336" i="1"/>
  <c r="AS336" i="1"/>
  <c r="V336" i="1"/>
  <c r="AQ336" i="1"/>
  <c r="U336" i="1"/>
  <c r="AP336" i="1"/>
  <c r="T336" i="1"/>
  <c r="AO336" i="1"/>
  <c r="O336" i="1"/>
  <c r="I336" i="1" s="1"/>
  <c r="AN336" i="1"/>
  <c r="L336" i="1"/>
  <c r="J338" i="1"/>
  <c r="AS346" i="1"/>
  <c r="X346" i="1"/>
  <c r="AR346" i="1"/>
  <c r="W346" i="1"/>
  <c r="AP346" i="1"/>
  <c r="U346" i="1"/>
  <c r="AN346" i="1"/>
  <c r="T347" i="1"/>
  <c r="AR347" i="1"/>
  <c r="J347" i="1" s="1"/>
  <c r="Y349" i="1"/>
  <c r="K349" i="1"/>
  <c r="AS349" i="1"/>
  <c r="X349" i="1"/>
  <c r="AQ349" i="1"/>
  <c r="V349" i="1"/>
  <c r="AN349" i="1"/>
  <c r="K350" i="1"/>
  <c r="K352" i="1"/>
  <c r="AR352" i="1"/>
  <c r="Y353" i="1"/>
  <c r="W354" i="1"/>
  <c r="AQ357" i="1"/>
  <c r="AO360" i="1"/>
  <c r="T360" i="1"/>
  <c r="J360" i="1" s="1"/>
  <c r="AN360" i="1"/>
  <c r="O360" i="1"/>
  <c r="Z360" i="1"/>
  <c r="Y360" i="1"/>
  <c r="X360" i="1"/>
  <c r="W360" i="1"/>
  <c r="AS360" i="1"/>
  <c r="V360" i="1"/>
  <c r="AQ360" i="1"/>
  <c r="L360" i="1"/>
  <c r="U318" i="1"/>
  <c r="I318" i="1" s="1"/>
  <c r="AP318" i="1"/>
  <c r="U326" i="1"/>
  <c r="I326" i="1" s="1"/>
  <c r="AP326" i="1"/>
  <c r="AP345" i="1"/>
  <c r="U345" i="1"/>
  <c r="AO345" i="1"/>
  <c r="T345" i="1"/>
  <c r="Z345" i="1"/>
  <c r="L345" i="1"/>
  <c r="Y345" i="1"/>
  <c r="U347" i="1"/>
  <c r="O350" i="1"/>
  <c r="L352" i="1"/>
  <c r="Z353" i="1"/>
  <c r="Y354" i="1"/>
  <c r="V318" i="1"/>
  <c r="AQ318" i="1"/>
  <c r="V326" i="1"/>
  <c r="J326" i="1" s="1"/>
  <c r="AQ326" i="1"/>
  <c r="V338" i="1"/>
  <c r="AN345" i="1"/>
  <c r="L346" i="1"/>
  <c r="J346" i="1" s="1"/>
  <c r="AQ346" i="1"/>
  <c r="V347" i="1"/>
  <c r="AQ348" i="1"/>
  <c r="V348" i="1"/>
  <c r="J348" i="1" s="1"/>
  <c r="AP348" i="1"/>
  <c r="U348" i="1"/>
  <c r="AN348" i="1"/>
  <c r="O348" i="1"/>
  <c r="Y348" i="1"/>
  <c r="L349" i="1"/>
  <c r="AP349" i="1"/>
  <c r="W350" i="1"/>
  <c r="O352" i="1"/>
  <c r="Y359" i="1"/>
  <c r="K359" i="1"/>
  <c r="AS359" i="1"/>
  <c r="X359" i="1"/>
  <c r="AO359" i="1"/>
  <c r="L359" i="1"/>
  <c r="AN359" i="1"/>
  <c r="Z359" i="1"/>
  <c r="W359" i="1"/>
  <c r="V359" i="1"/>
  <c r="AQ359" i="1"/>
  <c r="T359" i="1"/>
  <c r="U360" i="1"/>
  <c r="AN364" i="1"/>
  <c r="O364" i="1"/>
  <c r="AS364" i="1"/>
  <c r="X364" i="1"/>
  <c r="AR364" i="1"/>
  <c r="W364" i="1"/>
  <c r="AP364" i="1"/>
  <c r="U364" i="1"/>
  <c r="Y364" i="1"/>
  <c r="V364" i="1"/>
  <c r="T364" i="1"/>
  <c r="L364" i="1"/>
  <c r="K364" i="1"/>
  <c r="AO364" i="1"/>
  <c r="Y371" i="1"/>
  <c r="K371" i="1"/>
  <c r="AO371" i="1"/>
  <c r="O371" i="1"/>
  <c r="AN371" i="1"/>
  <c r="L371" i="1"/>
  <c r="X371" i="1"/>
  <c r="AS371" i="1"/>
  <c r="W371" i="1"/>
  <c r="AQ371" i="1"/>
  <c r="U371" i="1"/>
  <c r="AP371" i="1"/>
  <c r="Z371" i="1"/>
  <c r="V371" i="1"/>
  <c r="T371" i="1"/>
  <c r="W318" i="1"/>
  <c r="AR318" i="1"/>
  <c r="W326" i="1"/>
  <c r="AR326" i="1"/>
  <c r="AP338" i="1"/>
  <c r="U338" i="1"/>
  <c r="W338" i="1"/>
  <c r="AS338" i="1"/>
  <c r="AQ345" i="1"/>
  <c r="O346" i="1"/>
  <c r="W347" i="1"/>
  <c r="I348" i="1"/>
  <c r="O349" i="1"/>
  <c r="AR349" i="1"/>
  <c r="X350" i="1"/>
  <c r="V352" i="1"/>
  <c r="AR353" i="1"/>
  <c r="W353" i="1"/>
  <c r="AS353" i="1"/>
  <c r="V353" i="1"/>
  <c r="AQ353" i="1"/>
  <c r="U353" i="1"/>
  <c r="AP353" i="1"/>
  <c r="T353" i="1"/>
  <c r="AN353" i="1"/>
  <c r="L353" i="1"/>
  <c r="AS356" i="1"/>
  <c r="X356" i="1"/>
  <c r="AR356" i="1"/>
  <c r="V356" i="1"/>
  <c r="AQ356" i="1"/>
  <c r="U356" i="1"/>
  <c r="AP356" i="1"/>
  <c r="T356" i="1"/>
  <c r="AN356" i="1"/>
  <c r="L356" i="1"/>
  <c r="Y356" i="1"/>
  <c r="AN357" i="1"/>
  <c r="O357" i="1"/>
  <c r="AP357" i="1"/>
  <c r="T357" i="1"/>
  <c r="AO357" i="1"/>
  <c r="L357" i="1"/>
  <c r="Z357" i="1"/>
  <c r="K357" i="1"/>
  <c r="X357" i="1"/>
  <c r="AR357" i="1"/>
  <c r="V357" i="1"/>
  <c r="AQ358" i="1"/>
  <c r="V358" i="1"/>
  <c r="AP358" i="1"/>
  <c r="U358" i="1"/>
  <c r="AN358" i="1"/>
  <c r="K358" i="1"/>
  <c r="Z358" i="1"/>
  <c r="Y358" i="1"/>
  <c r="W358" i="1"/>
  <c r="AR358" i="1"/>
  <c r="O358" i="1"/>
  <c r="Z369" i="1"/>
  <c r="L369" i="1"/>
  <c r="Y369" i="1"/>
  <c r="K369" i="1"/>
  <c r="AR369" i="1"/>
  <c r="W369" i="1"/>
  <c r="AQ369" i="1"/>
  <c r="V369" i="1"/>
  <c r="AO369" i="1"/>
  <c r="T369" i="1"/>
  <c r="AS369" i="1"/>
  <c r="AP369" i="1"/>
  <c r="AN369" i="1"/>
  <c r="X369" i="1"/>
  <c r="U369" i="1"/>
  <c r="X318" i="1"/>
  <c r="X326" i="1"/>
  <c r="K345" i="1"/>
  <c r="AR345" i="1"/>
  <c r="AO348" i="1"/>
  <c r="T349" i="1"/>
  <c r="Y352" i="1"/>
  <c r="K356" i="1"/>
  <c r="L358" i="1"/>
  <c r="U359" i="1"/>
  <c r="AR360" i="1"/>
  <c r="AQ364" i="1"/>
  <c r="O369" i="1"/>
  <c r="AN347" i="1"/>
  <c r="O347" i="1"/>
  <c r="Z347" i="1"/>
  <c r="L347" i="1"/>
  <c r="I347" i="1" s="1"/>
  <c r="AS347" i="1"/>
  <c r="X347" i="1"/>
  <c r="AO347" i="1"/>
  <c r="AQ350" i="1"/>
  <c r="V350" i="1"/>
  <c r="AR350" i="1"/>
  <c r="U350" i="1"/>
  <c r="AP350" i="1"/>
  <c r="T350" i="1"/>
  <c r="AN350" i="1"/>
  <c r="L350" i="1"/>
  <c r="Z350" i="1"/>
  <c r="K353" i="1"/>
  <c r="Z354" i="1"/>
  <c r="L354" i="1"/>
  <c r="AP354" i="1"/>
  <c r="T354" i="1"/>
  <c r="AO354" i="1"/>
  <c r="O354" i="1"/>
  <c r="AN354" i="1"/>
  <c r="K354" i="1"/>
  <c r="X354" i="1"/>
  <c r="AR354" i="1"/>
  <c r="V354" i="1"/>
  <c r="O356" i="1"/>
  <c r="U357" i="1"/>
  <c r="T358" i="1"/>
  <c r="AN377" i="1"/>
  <c r="O377" i="1"/>
  <c r="AS377" i="1"/>
  <c r="X377" i="1"/>
  <c r="V377" i="1"/>
  <c r="AR377" i="1"/>
  <c r="U377" i="1"/>
  <c r="AP377" i="1"/>
  <c r="L377" i="1"/>
  <c r="AO377" i="1"/>
  <c r="K377" i="1"/>
  <c r="Z377" i="1"/>
  <c r="Y377" i="1"/>
  <c r="AQ377" i="1"/>
  <c r="W377" i="1"/>
  <c r="T377" i="1"/>
  <c r="AP347" i="1"/>
  <c r="AO350" i="1"/>
  <c r="AO352" i="1"/>
  <c r="T352" i="1"/>
  <c r="X352" i="1"/>
  <c r="AS352" i="1"/>
  <c r="W352" i="1"/>
  <c r="AQ352" i="1"/>
  <c r="U352" i="1"/>
  <c r="AN352" i="1"/>
  <c r="O353" i="1"/>
  <c r="W356" i="1"/>
  <c r="W357" i="1"/>
  <c r="X358" i="1"/>
  <c r="AR359" i="1"/>
  <c r="O361" i="1"/>
  <c r="AP361" i="1"/>
  <c r="V363" i="1"/>
  <c r="Y365" i="1"/>
  <c r="U367" i="1"/>
  <c r="L368" i="1"/>
  <c r="AS381" i="1"/>
  <c r="X381" i="1"/>
  <c r="AR381" i="1"/>
  <c r="W381" i="1"/>
  <c r="AQ381" i="1"/>
  <c r="V381" i="1"/>
  <c r="AP381" i="1"/>
  <c r="U381" i="1"/>
  <c r="AO381" i="1"/>
  <c r="T381" i="1"/>
  <c r="AN381" i="1"/>
  <c r="Y381" i="1"/>
  <c r="O381" i="1"/>
  <c r="L381" i="1"/>
  <c r="K381" i="1"/>
  <c r="AS397" i="1"/>
  <c r="X397" i="1"/>
  <c r="AR397" i="1"/>
  <c r="W397" i="1"/>
  <c r="AQ397" i="1"/>
  <c r="V397" i="1"/>
  <c r="AP397" i="1"/>
  <c r="U397" i="1"/>
  <c r="AO397" i="1"/>
  <c r="T397" i="1"/>
  <c r="AN397" i="1"/>
  <c r="Z397" i="1"/>
  <c r="Y397" i="1"/>
  <c r="O397" i="1"/>
  <c r="L397" i="1"/>
  <c r="K397" i="1"/>
  <c r="AO372" i="1"/>
  <c r="T372" i="1"/>
  <c r="X372" i="1"/>
  <c r="AS372" i="1"/>
  <c r="W372" i="1"/>
  <c r="AQ372" i="1"/>
  <c r="U372" i="1"/>
  <c r="AP372" i="1"/>
  <c r="O372" i="1"/>
  <c r="Z372" i="1"/>
  <c r="K372" i="1"/>
  <c r="AR373" i="1"/>
  <c r="W373" i="1"/>
  <c r="AQ373" i="1"/>
  <c r="U373" i="1"/>
  <c r="AP373" i="1"/>
  <c r="T373" i="1"/>
  <c r="AN373" i="1"/>
  <c r="L373" i="1"/>
  <c r="Z373" i="1"/>
  <c r="K373" i="1"/>
  <c r="X373" i="1"/>
  <c r="Z374" i="1"/>
  <c r="L374" i="1"/>
  <c r="AO374" i="1"/>
  <c r="O374" i="1"/>
  <c r="AN374" i="1"/>
  <c r="K374" i="1"/>
  <c r="X374" i="1"/>
  <c r="AS374" i="1"/>
  <c r="W374" i="1"/>
  <c r="AR374" i="1"/>
  <c r="V374" i="1"/>
  <c r="AQ374" i="1"/>
  <c r="U374" i="1"/>
  <c r="AO393" i="1"/>
  <c r="T393" i="1"/>
  <c r="AN393" i="1"/>
  <c r="O393" i="1"/>
  <c r="Z393" i="1"/>
  <c r="L393" i="1"/>
  <c r="Y393" i="1"/>
  <c r="K393" i="1"/>
  <c r="AS393" i="1"/>
  <c r="X393" i="1"/>
  <c r="W393" i="1"/>
  <c r="V393" i="1"/>
  <c r="AR393" i="1"/>
  <c r="AQ393" i="1"/>
  <c r="T355" i="1"/>
  <c r="I355" i="1" s="1"/>
  <c r="U361" i="1"/>
  <c r="Z367" i="1"/>
  <c r="X368" i="1"/>
  <c r="AR386" i="1"/>
  <c r="W386" i="1"/>
  <c r="AQ386" i="1"/>
  <c r="V386" i="1"/>
  <c r="AP386" i="1"/>
  <c r="U386" i="1"/>
  <c r="AO386" i="1"/>
  <c r="T386" i="1"/>
  <c r="AN386" i="1"/>
  <c r="O386" i="1"/>
  <c r="K386" i="1"/>
  <c r="AS386" i="1"/>
  <c r="Z386" i="1"/>
  <c r="Y386" i="1"/>
  <c r="X386" i="1"/>
  <c r="U393" i="1"/>
  <c r="AS363" i="1"/>
  <c r="X363" i="1"/>
  <c r="J363" i="1" s="1"/>
  <c r="AP363" i="1"/>
  <c r="U363" i="1"/>
  <c r="AO363" i="1"/>
  <c r="T363" i="1"/>
  <c r="I363" i="1" s="1"/>
  <c r="Z363" i="1"/>
  <c r="AQ365" i="1"/>
  <c r="V365" i="1"/>
  <c r="J365" i="1" s="1"/>
  <c r="AP365" i="1"/>
  <c r="U365" i="1"/>
  <c r="AN365" i="1"/>
  <c r="O365" i="1"/>
  <c r="Z365" i="1"/>
  <c r="L365" i="1"/>
  <c r="I365" i="1" s="1"/>
  <c r="AS365" i="1"/>
  <c r="X365" i="1"/>
  <c r="AP367" i="1"/>
  <c r="Z368" i="1"/>
  <c r="L372" i="1"/>
  <c r="O373" i="1"/>
  <c r="AN382" i="1"/>
  <c r="O382" i="1"/>
  <c r="Z382" i="1"/>
  <c r="L382" i="1"/>
  <c r="Y382" i="1"/>
  <c r="K382" i="1"/>
  <c r="AS382" i="1"/>
  <c r="X382" i="1"/>
  <c r="AR382" i="1"/>
  <c r="W382" i="1"/>
  <c r="AQ382" i="1"/>
  <c r="AP382" i="1"/>
  <c r="V382" i="1"/>
  <c r="U382" i="1"/>
  <c r="T382" i="1"/>
  <c r="L386" i="1"/>
  <c r="AP393" i="1"/>
  <c r="AP355" i="1"/>
  <c r="U355" i="1"/>
  <c r="W355" i="1"/>
  <c r="AS355" i="1"/>
  <c r="AR361" i="1"/>
  <c r="W361" i="1"/>
  <c r="AQ361" i="1"/>
  <c r="V361" i="1"/>
  <c r="Y361" i="1"/>
  <c r="AP362" i="1"/>
  <c r="U362" i="1"/>
  <c r="Z362" i="1"/>
  <c r="L362" i="1"/>
  <c r="Y362" i="1"/>
  <c r="K362" i="1"/>
  <c r="AN362" i="1"/>
  <c r="AN363" i="1"/>
  <c r="Y366" i="1"/>
  <c r="K366" i="1"/>
  <c r="AS366" i="1"/>
  <c r="X366" i="1"/>
  <c r="AQ366" i="1"/>
  <c r="V366" i="1"/>
  <c r="AP366" i="1"/>
  <c r="U366" i="1"/>
  <c r="AN366" i="1"/>
  <c r="O366" i="1"/>
  <c r="AP368" i="1"/>
  <c r="V372" i="1"/>
  <c r="V373" i="1"/>
  <c r="Y374" i="1"/>
  <c r="AQ378" i="1"/>
  <c r="V378" i="1"/>
  <c r="AP378" i="1"/>
  <c r="U378" i="1"/>
  <c r="AN378" i="1"/>
  <c r="O378" i="1"/>
  <c r="X378" i="1"/>
  <c r="W378" i="1"/>
  <c r="AS378" i="1"/>
  <c r="L378" i="1"/>
  <c r="AR378" i="1"/>
  <c r="K378" i="1"/>
  <c r="AO378" i="1"/>
  <c r="Z378" i="1"/>
  <c r="AO382" i="1"/>
  <c r="Z395" i="1"/>
  <c r="L395" i="1"/>
  <c r="Y395" i="1"/>
  <c r="K395" i="1"/>
  <c r="AS395" i="1"/>
  <c r="X395" i="1"/>
  <c r="AR395" i="1"/>
  <c r="W395" i="1"/>
  <c r="AQ395" i="1"/>
  <c r="V395" i="1"/>
  <c r="T395" i="1"/>
  <c r="O395" i="1"/>
  <c r="AP395" i="1"/>
  <c r="AO395" i="1"/>
  <c r="AN395" i="1"/>
  <c r="AO367" i="1"/>
  <c r="T367" i="1"/>
  <c r="AN367" i="1"/>
  <c r="O367" i="1"/>
  <c r="Y367" i="1"/>
  <c r="K367" i="1"/>
  <c r="AS367" i="1"/>
  <c r="X367" i="1"/>
  <c r="AQ367" i="1"/>
  <c r="V367" i="1"/>
  <c r="Y372" i="1"/>
  <c r="Y373" i="1"/>
  <c r="AP374" i="1"/>
  <c r="T378" i="1"/>
  <c r="U395" i="1"/>
  <c r="K361" i="1"/>
  <c r="AN361" i="1"/>
  <c r="AR368" i="1"/>
  <c r="W368" i="1"/>
  <c r="AQ368" i="1"/>
  <c r="V368" i="1"/>
  <c r="AO368" i="1"/>
  <c r="T368" i="1"/>
  <c r="AN368" i="1"/>
  <c r="O368" i="1"/>
  <c r="Y368" i="1"/>
  <c r="K368" i="1"/>
  <c r="AN372" i="1"/>
  <c r="AO373" i="1"/>
  <c r="Y378" i="1"/>
  <c r="AO385" i="1"/>
  <c r="T385" i="1"/>
  <c r="AN385" i="1"/>
  <c r="O385" i="1"/>
  <c r="Z385" i="1"/>
  <c r="L385" i="1"/>
  <c r="Y385" i="1"/>
  <c r="K385" i="1"/>
  <c r="AS385" i="1"/>
  <c r="X385" i="1"/>
  <c r="V385" i="1"/>
  <c r="U385" i="1"/>
  <c r="AR385" i="1"/>
  <c r="AQ385" i="1"/>
  <c r="AP385" i="1"/>
  <c r="K375" i="1"/>
  <c r="Z375" i="1"/>
  <c r="AS376" i="1"/>
  <c r="X376" i="1"/>
  <c r="AP376" i="1"/>
  <c r="U376" i="1"/>
  <c r="Y376" i="1"/>
  <c r="O379" i="1"/>
  <c r="AR379" i="1"/>
  <c r="AS389" i="1"/>
  <c r="X389" i="1"/>
  <c r="AR389" i="1"/>
  <c r="W389" i="1"/>
  <c r="AQ389" i="1"/>
  <c r="V389" i="1"/>
  <c r="AP389" i="1"/>
  <c r="U389" i="1"/>
  <c r="AO389" i="1"/>
  <c r="T389" i="1"/>
  <c r="AN398" i="1"/>
  <c r="O398" i="1"/>
  <c r="Z398" i="1"/>
  <c r="L398" i="1"/>
  <c r="Y398" i="1"/>
  <c r="K398" i="1"/>
  <c r="AS398" i="1"/>
  <c r="X398" i="1"/>
  <c r="AR398" i="1"/>
  <c r="W398" i="1"/>
  <c r="AP398" i="1"/>
  <c r="U398" i="1"/>
  <c r="Y400" i="1"/>
  <c r="K400" i="1"/>
  <c r="AS400" i="1"/>
  <c r="X400" i="1"/>
  <c r="AR400" i="1"/>
  <c r="W400" i="1"/>
  <c r="AQ400" i="1"/>
  <c r="V400" i="1"/>
  <c r="AP400" i="1"/>
  <c r="U400" i="1"/>
  <c r="AN400" i="1"/>
  <c r="O400" i="1"/>
  <c r="U401" i="1"/>
  <c r="L375" i="1"/>
  <c r="AN375" i="1"/>
  <c r="T379" i="1"/>
  <c r="AN390" i="1"/>
  <c r="O390" i="1"/>
  <c r="Z390" i="1"/>
  <c r="L390" i="1"/>
  <c r="Y390" i="1"/>
  <c r="K390" i="1"/>
  <c r="AS390" i="1"/>
  <c r="X390" i="1"/>
  <c r="AR390" i="1"/>
  <c r="W390" i="1"/>
  <c r="W401" i="1"/>
  <c r="O375" i="1"/>
  <c r="AO375" i="1"/>
  <c r="K376" i="1"/>
  <c r="AN376" i="1"/>
  <c r="U379" i="1"/>
  <c r="AO387" i="1"/>
  <c r="W388" i="1"/>
  <c r="L389" i="1"/>
  <c r="I389" i="1" s="1"/>
  <c r="T390" i="1"/>
  <c r="AP401" i="1"/>
  <c r="AS405" i="1"/>
  <c r="X405" i="1"/>
  <c r="AR405" i="1"/>
  <c r="W405" i="1"/>
  <c r="AQ405" i="1"/>
  <c r="V405" i="1"/>
  <c r="AP405" i="1"/>
  <c r="U405" i="1"/>
  <c r="AO405" i="1"/>
  <c r="T405" i="1"/>
  <c r="Z405" i="1"/>
  <c r="L405" i="1"/>
  <c r="T375" i="1"/>
  <c r="L376" i="1"/>
  <c r="AO376" i="1"/>
  <c r="AP380" i="1"/>
  <c r="U380" i="1"/>
  <c r="AO380" i="1"/>
  <c r="T380" i="1"/>
  <c r="AN380" i="1"/>
  <c r="O380" i="1"/>
  <c r="Y380" i="1"/>
  <c r="K380" i="1"/>
  <c r="AQ380" i="1"/>
  <c r="X388" i="1"/>
  <c r="O389" i="1"/>
  <c r="U390" i="1"/>
  <c r="AR394" i="1"/>
  <c r="W394" i="1"/>
  <c r="AQ394" i="1"/>
  <c r="V394" i="1"/>
  <c r="AP394" i="1"/>
  <c r="U394" i="1"/>
  <c r="AO394" i="1"/>
  <c r="T394" i="1"/>
  <c r="AN394" i="1"/>
  <c r="O394" i="1"/>
  <c r="AO398" i="1"/>
  <c r="Z400" i="1"/>
  <c r="AP404" i="1"/>
  <c r="U404" i="1"/>
  <c r="AO404" i="1"/>
  <c r="T404" i="1"/>
  <c r="AN404" i="1"/>
  <c r="O404" i="1"/>
  <c r="Z404" i="1"/>
  <c r="L404" i="1"/>
  <c r="Y404" i="1"/>
  <c r="K404" i="1"/>
  <c r="AR404" i="1"/>
  <c r="W404" i="1"/>
  <c r="K405" i="1"/>
  <c r="Z403" i="1"/>
  <c r="L403" i="1"/>
  <c r="Y403" i="1"/>
  <c r="K403" i="1"/>
  <c r="AS403" i="1"/>
  <c r="X403" i="1"/>
  <c r="AR403" i="1"/>
  <c r="W403" i="1"/>
  <c r="AQ403" i="1"/>
  <c r="V403" i="1"/>
  <c r="AO403" i="1"/>
  <c r="T403" i="1"/>
  <c r="O405" i="1"/>
  <c r="AP375" i="1"/>
  <c r="U375" i="1"/>
  <c r="W375" i="1"/>
  <c r="AS375" i="1"/>
  <c r="Y379" i="1"/>
  <c r="K379" i="1"/>
  <c r="AS379" i="1"/>
  <c r="X379" i="1"/>
  <c r="AQ379" i="1"/>
  <c r="V379" i="1"/>
  <c r="AN379" i="1"/>
  <c r="Z387" i="1"/>
  <c r="L387" i="1"/>
  <c r="Y387" i="1"/>
  <c r="K387" i="1"/>
  <c r="AS387" i="1"/>
  <c r="X387" i="1"/>
  <c r="AR387" i="1"/>
  <c r="W387" i="1"/>
  <c r="AQ387" i="1"/>
  <c r="V387" i="1"/>
  <c r="Z389" i="1"/>
  <c r="AO390" i="1"/>
  <c r="K394" i="1"/>
  <c r="AP396" i="1"/>
  <c r="U396" i="1"/>
  <c r="AO396" i="1"/>
  <c r="T396" i="1"/>
  <c r="AN396" i="1"/>
  <c r="O396" i="1"/>
  <c r="Z396" i="1"/>
  <c r="L396" i="1"/>
  <c r="Y396" i="1"/>
  <c r="K396" i="1"/>
  <c r="AS396" i="1"/>
  <c r="AR402" i="1"/>
  <c r="W402" i="1"/>
  <c r="AQ402" i="1"/>
  <c r="V402" i="1"/>
  <c r="AP402" i="1"/>
  <c r="U402" i="1"/>
  <c r="AO402" i="1"/>
  <c r="T402" i="1"/>
  <c r="AN402" i="1"/>
  <c r="O402" i="1"/>
  <c r="Y402" i="1"/>
  <c r="K402" i="1"/>
  <c r="O403" i="1"/>
  <c r="V404" i="1"/>
  <c r="Y405" i="1"/>
  <c r="X375" i="1"/>
  <c r="V376" i="1"/>
  <c r="AO379" i="1"/>
  <c r="AP388" i="1"/>
  <c r="U388" i="1"/>
  <c r="AO388" i="1"/>
  <c r="T388" i="1"/>
  <c r="AN388" i="1"/>
  <c r="O388" i="1"/>
  <c r="Z388" i="1"/>
  <c r="L388" i="1"/>
  <c r="Y388" i="1"/>
  <c r="K388" i="1"/>
  <c r="AS388" i="1"/>
  <c r="AN389" i="1"/>
  <c r="AP390" i="1"/>
  <c r="AO401" i="1"/>
  <c r="T401" i="1"/>
  <c r="AN401" i="1"/>
  <c r="O401" i="1"/>
  <c r="Z401" i="1"/>
  <c r="L401" i="1"/>
  <c r="Y401" i="1"/>
  <c r="K401" i="1"/>
  <c r="AS401" i="1"/>
  <c r="X401" i="1"/>
  <c r="AQ401" i="1"/>
  <c r="V401" i="1"/>
  <c r="U403" i="1"/>
  <c r="X404" i="1"/>
  <c r="AN405" i="1"/>
  <c r="L383" i="1"/>
  <c r="J383" i="1" s="1"/>
  <c r="Z383" i="1"/>
  <c r="U384" i="1"/>
  <c r="J384" i="1" s="1"/>
  <c r="AP384" i="1"/>
  <c r="L391" i="1"/>
  <c r="Z391" i="1"/>
  <c r="U392" i="1"/>
  <c r="J392" i="1" s="1"/>
  <c r="AP392" i="1"/>
  <c r="L399" i="1"/>
  <c r="I399" i="1" s="1"/>
  <c r="Z399" i="1"/>
  <c r="O383" i="1"/>
  <c r="AN383" i="1"/>
  <c r="I383" i="1" s="1"/>
  <c r="V384" i="1"/>
  <c r="AQ384" i="1"/>
  <c r="O391" i="1"/>
  <c r="AN391" i="1"/>
  <c r="V392" i="1"/>
  <c r="AQ392" i="1"/>
  <c r="O399" i="1"/>
  <c r="AN399" i="1"/>
  <c r="T391" i="1"/>
  <c r="AO391" i="1"/>
  <c r="T399" i="1"/>
  <c r="AO399" i="1"/>
  <c r="U383" i="1"/>
  <c r="AP383" i="1"/>
  <c r="X384" i="1"/>
  <c r="U391" i="1"/>
  <c r="AP391" i="1"/>
  <c r="X392" i="1"/>
  <c r="I392" i="1" s="1"/>
  <c r="U399" i="1"/>
  <c r="AP399" i="1"/>
  <c r="V383" i="1"/>
  <c r="V391" i="1"/>
  <c r="V399" i="1"/>
  <c r="I267" i="1" l="1"/>
  <c r="J268" i="1"/>
  <c r="I268" i="1"/>
  <c r="J248" i="1"/>
  <c r="I248" i="1"/>
  <c r="J192" i="1"/>
  <c r="I192" i="1"/>
  <c r="J178" i="1"/>
  <c r="I178" i="1"/>
  <c r="J62" i="1"/>
  <c r="I62" i="1"/>
  <c r="I394" i="1"/>
  <c r="J394" i="1"/>
  <c r="I404" i="1"/>
  <c r="J404" i="1"/>
  <c r="J376" i="1"/>
  <c r="I376" i="1"/>
  <c r="J389" i="1"/>
  <c r="I375" i="1"/>
  <c r="J375" i="1"/>
  <c r="J385" i="1"/>
  <c r="I385" i="1"/>
  <c r="J367" i="1"/>
  <c r="I367" i="1"/>
  <c r="J358" i="1"/>
  <c r="I358" i="1"/>
  <c r="J349" i="1"/>
  <c r="I349" i="1"/>
  <c r="I335" i="1"/>
  <c r="J335" i="1"/>
  <c r="J355" i="1"/>
  <c r="J311" i="1"/>
  <c r="I288" i="1"/>
  <c r="J288" i="1"/>
  <c r="J278" i="1"/>
  <c r="J324" i="1"/>
  <c r="I324" i="1"/>
  <c r="J303" i="1"/>
  <c r="I303" i="1"/>
  <c r="J294" i="1"/>
  <c r="I294" i="1"/>
  <c r="J293" i="1"/>
  <c r="I293" i="1"/>
  <c r="I275" i="1"/>
  <c r="J334" i="1"/>
  <c r="I334" i="1"/>
  <c r="J276" i="1"/>
  <c r="J285" i="1"/>
  <c r="I285" i="1"/>
  <c r="I270" i="1"/>
  <c r="J270" i="1"/>
  <c r="J261" i="1"/>
  <c r="I261" i="1"/>
  <c r="J161" i="1"/>
  <c r="I161" i="1"/>
  <c r="I224" i="1"/>
  <c r="I207" i="1"/>
  <c r="J228" i="1"/>
  <c r="I228" i="1"/>
  <c r="J200" i="1"/>
  <c r="I200" i="1"/>
  <c r="J174" i="1"/>
  <c r="I221" i="1"/>
  <c r="J221" i="1"/>
  <c r="I195" i="1"/>
  <c r="J195" i="1"/>
  <c r="J158" i="1"/>
  <c r="I158" i="1"/>
  <c r="J184" i="1"/>
  <c r="I184" i="1"/>
  <c r="J148" i="1"/>
  <c r="I148" i="1"/>
  <c r="J194" i="1"/>
  <c r="I194" i="1"/>
  <c r="J190" i="1"/>
  <c r="J204" i="1"/>
  <c r="I204" i="1"/>
  <c r="I136" i="1"/>
  <c r="J136" i="1"/>
  <c r="J130" i="1"/>
  <c r="I130" i="1"/>
  <c r="J154" i="1"/>
  <c r="I154" i="1"/>
  <c r="J143" i="1"/>
  <c r="I143" i="1"/>
  <c r="J113" i="1"/>
  <c r="I113" i="1"/>
  <c r="J146" i="1"/>
  <c r="I146" i="1"/>
  <c r="J129" i="1"/>
  <c r="I129" i="1"/>
  <c r="J110" i="1"/>
  <c r="I110" i="1"/>
  <c r="I84" i="1"/>
  <c r="J84" i="1"/>
  <c r="J115" i="1"/>
  <c r="I53" i="1"/>
  <c r="J51" i="1"/>
  <c r="I51" i="1"/>
  <c r="J45" i="1"/>
  <c r="J37" i="1"/>
  <c r="I37" i="1"/>
  <c r="J83" i="1"/>
  <c r="I83" i="1"/>
  <c r="J81" i="1"/>
  <c r="I81" i="1"/>
  <c r="J34" i="1"/>
  <c r="I34" i="1"/>
  <c r="I58" i="1"/>
  <c r="J58" i="1"/>
  <c r="J89" i="1"/>
  <c r="I89" i="1"/>
  <c r="J67" i="1"/>
  <c r="I67" i="1"/>
  <c r="J82" i="1"/>
  <c r="I82" i="1"/>
  <c r="J20" i="1"/>
  <c r="I20" i="1"/>
  <c r="J85" i="1"/>
  <c r="J227" i="1"/>
  <c r="I227" i="1"/>
  <c r="I214" i="1"/>
  <c r="J214" i="1"/>
  <c r="J132" i="1"/>
  <c r="I132" i="1"/>
  <c r="I141" i="1"/>
  <c r="J134" i="1"/>
  <c r="I134" i="1"/>
  <c r="J91" i="1"/>
  <c r="I91" i="1"/>
  <c r="I391" i="1"/>
  <c r="J391" i="1"/>
  <c r="J388" i="1"/>
  <c r="I388" i="1"/>
  <c r="I402" i="1"/>
  <c r="J402" i="1"/>
  <c r="J387" i="1"/>
  <c r="I387" i="1"/>
  <c r="J403" i="1"/>
  <c r="I403" i="1"/>
  <c r="J390" i="1"/>
  <c r="I390" i="1"/>
  <c r="J382" i="1"/>
  <c r="I382" i="1"/>
  <c r="J345" i="1"/>
  <c r="I345" i="1"/>
  <c r="I357" i="1"/>
  <c r="J357" i="1"/>
  <c r="I352" i="1"/>
  <c r="J352" i="1"/>
  <c r="I351" i="1"/>
  <c r="J351" i="1"/>
  <c r="J309" i="1"/>
  <c r="I309" i="1"/>
  <c r="J274" i="1"/>
  <c r="I274" i="1"/>
  <c r="J264" i="1"/>
  <c r="I264" i="1"/>
  <c r="J275" i="1"/>
  <c r="J254" i="1"/>
  <c r="I254" i="1"/>
  <c r="J235" i="1"/>
  <c r="I235" i="1"/>
  <c r="J238" i="1"/>
  <c r="J211" i="1"/>
  <c r="I211" i="1"/>
  <c r="J209" i="1"/>
  <c r="I209" i="1"/>
  <c r="J193" i="1"/>
  <c r="I193" i="1"/>
  <c r="J277" i="1"/>
  <c r="I277" i="1"/>
  <c r="J224" i="1"/>
  <c r="J234" i="1"/>
  <c r="I234" i="1"/>
  <c r="J212" i="1"/>
  <c r="I212" i="1"/>
  <c r="J218" i="1"/>
  <c r="I218" i="1"/>
  <c r="J280" i="1"/>
  <c r="I280" i="1"/>
  <c r="J172" i="1"/>
  <c r="I172" i="1"/>
  <c r="J205" i="1"/>
  <c r="I205" i="1"/>
  <c r="J155" i="1"/>
  <c r="I155" i="1"/>
  <c r="I230" i="1"/>
  <c r="J230" i="1"/>
  <c r="J156" i="1"/>
  <c r="I156" i="1"/>
  <c r="I187" i="1"/>
  <c r="J187" i="1"/>
  <c r="I109" i="1"/>
  <c r="I69" i="1"/>
  <c r="J150" i="1"/>
  <c r="I150" i="1"/>
  <c r="J118" i="1"/>
  <c r="I118" i="1"/>
  <c r="J109" i="1"/>
  <c r="J142" i="1"/>
  <c r="I142" i="1"/>
  <c r="J100" i="1"/>
  <c r="I100" i="1"/>
  <c r="J103" i="1"/>
  <c r="I103" i="1"/>
  <c r="J40" i="1"/>
  <c r="I40" i="1"/>
  <c r="J96" i="1"/>
  <c r="I96" i="1"/>
  <c r="J64" i="1"/>
  <c r="I64" i="1"/>
  <c r="J49" i="1"/>
  <c r="I49" i="1"/>
  <c r="J38" i="1"/>
  <c r="I38" i="1"/>
  <c r="J106" i="1"/>
  <c r="I106" i="1"/>
  <c r="J30" i="1"/>
  <c r="I30" i="1"/>
  <c r="I36" i="1"/>
  <c r="J32" i="1"/>
  <c r="I32" i="1"/>
  <c r="I8" i="1"/>
  <c r="J8" i="1"/>
  <c r="J6" i="1"/>
  <c r="I6" i="1"/>
  <c r="J33" i="1"/>
  <c r="I33" i="1"/>
  <c r="J15" i="1"/>
  <c r="I15" i="1"/>
  <c r="J397" i="1"/>
  <c r="I397" i="1"/>
  <c r="J319" i="1"/>
  <c r="I319" i="1"/>
  <c r="J297" i="1"/>
  <c r="I297" i="1"/>
  <c r="J160" i="1"/>
  <c r="I160" i="1"/>
  <c r="I76" i="1"/>
  <c r="J76" i="1"/>
  <c r="J90" i="1"/>
  <c r="I90" i="1"/>
  <c r="J14" i="1"/>
  <c r="I14" i="1"/>
  <c r="I368" i="1"/>
  <c r="J368" i="1"/>
  <c r="J395" i="1"/>
  <c r="I395" i="1"/>
  <c r="I371" i="1"/>
  <c r="J371" i="1"/>
  <c r="J327" i="1"/>
  <c r="I327" i="1"/>
  <c r="I323" i="1"/>
  <c r="J323" i="1"/>
  <c r="J339" i="1"/>
  <c r="I339" i="1"/>
  <c r="J342" i="1"/>
  <c r="I342" i="1"/>
  <c r="I304" i="1"/>
  <c r="J304" i="1"/>
  <c r="J340" i="1"/>
  <c r="I340" i="1"/>
  <c r="J329" i="1"/>
  <c r="I329" i="1"/>
  <c r="J316" i="1"/>
  <c r="I316" i="1"/>
  <c r="J272" i="1"/>
  <c r="I272" i="1"/>
  <c r="I260" i="1"/>
  <c r="J267" i="1"/>
  <c r="J286" i="1"/>
  <c r="J273" i="1"/>
  <c r="J208" i="1"/>
  <c r="I208" i="1"/>
  <c r="J185" i="1"/>
  <c r="I185" i="1"/>
  <c r="I233" i="1"/>
  <c r="J236" i="1"/>
  <c r="I236" i="1"/>
  <c r="I229" i="1"/>
  <c r="J229" i="1"/>
  <c r="J210" i="1"/>
  <c r="I210" i="1"/>
  <c r="I278" i="1"/>
  <c r="J295" i="1"/>
  <c r="I295" i="1"/>
  <c r="J262" i="1"/>
  <c r="I262" i="1"/>
  <c r="J247" i="1"/>
  <c r="I247" i="1"/>
  <c r="I215" i="1"/>
  <c r="J215" i="1"/>
  <c r="J119" i="1"/>
  <c r="I119" i="1"/>
  <c r="J104" i="1"/>
  <c r="I104" i="1"/>
  <c r="J141" i="1"/>
  <c r="J135" i="1"/>
  <c r="I135" i="1"/>
  <c r="J197" i="1"/>
  <c r="I197" i="1"/>
  <c r="I52" i="1"/>
  <c r="J52" i="1"/>
  <c r="J98" i="1"/>
  <c r="I98" i="1"/>
  <c r="J88" i="1"/>
  <c r="I88" i="1"/>
  <c r="J22" i="1"/>
  <c r="I22" i="1"/>
  <c r="J378" i="1"/>
  <c r="I378" i="1"/>
  <c r="J263" i="1"/>
  <c r="I263" i="1"/>
  <c r="J157" i="1"/>
  <c r="I157" i="1"/>
  <c r="J399" i="1"/>
  <c r="J381" i="1"/>
  <c r="I381" i="1"/>
  <c r="J356" i="1"/>
  <c r="I356" i="1"/>
  <c r="I346" i="1"/>
  <c r="J336" i="1"/>
  <c r="J331" i="1"/>
  <c r="I331" i="1"/>
  <c r="I330" i="1"/>
  <c r="J330" i="1"/>
  <c r="J341" i="1"/>
  <c r="I341" i="1"/>
  <c r="J337" i="1"/>
  <c r="I337" i="1"/>
  <c r="J317" i="1"/>
  <c r="I317" i="1"/>
  <c r="J283" i="1"/>
  <c r="I283" i="1"/>
  <c r="I310" i="1"/>
  <c r="J310" i="1"/>
  <c r="J284" i="1"/>
  <c r="I284" i="1"/>
  <c r="J315" i="1"/>
  <c r="I315" i="1"/>
  <c r="I292" i="1"/>
  <c r="J250" i="1"/>
  <c r="I250" i="1"/>
  <c r="J217" i="1"/>
  <c r="J253" i="1"/>
  <c r="I253" i="1"/>
  <c r="J226" i="1"/>
  <c r="I226" i="1"/>
  <c r="I242" i="1"/>
  <c r="J242" i="1"/>
  <c r="J244" i="1"/>
  <c r="I244" i="1"/>
  <c r="I232" i="1"/>
  <c r="J152" i="1"/>
  <c r="I152" i="1"/>
  <c r="J116" i="1"/>
  <c r="I116" i="1"/>
  <c r="I182" i="1"/>
  <c r="J175" i="1"/>
  <c r="I175" i="1"/>
  <c r="J125" i="1"/>
  <c r="J108" i="1"/>
  <c r="I108" i="1"/>
  <c r="J102" i="1"/>
  <c r="I102" i="1"/>
  <c r="I128" i="1"/>
  <c r="J128" i="1"/>
  <c r="J122" i="1"/>
  <c r="I122" i="1"/>
  <c r="J162" i="1"/>
  <c r="I162" i="1"/>
  <c r="I101" i="1"/>
  <c r="J101" i="1"/>
  <c r="I68" i="1"/>
  <c r="J68" i="1"/>
  <c r="J65" i="1"/>
  <c r="I65" i="1"/>
  <c r="I55" i="1"/>
  <c r="J70" i="1"/>
  <c r="I70" i="1"/>
  <c r="J66" i="1"/>
  <c r="I66" i="1"/>
  <c r="J57" i="1"/>
  <c r="I57" i="1"/>
  <c r="J75" i="1"/>
  <c r="I75" i="1"/>
  <c r="J80" i="1"/>
  <c r="I80" i="1"/>
  <c r="J97" i="1"/>
  <c r="I97" i="1"/>
  <c r="J63" i="1"/>
  <c r="I63" i="1"/>
  <c r="J9" i="1"/>
  <c r="I9" i="1"/>
  <c r="I29" i="1"/>
  <c r="J29" i="1"/>
  <c r="J35" i="1"/>
  <c r="I35" i="1"/>
  <c r="J31" i="1"/>
  <c r="I31" i="1"/>
  <c r="J71" i="1"/>
  <c r="I71" i="1"/>
  <c r="J12" i="1"/>
  <c r="I12" i="1"/>
  <c r="J95" i="1"/>
  <c r="I95" i="1"/>
  <c r="J28" i="1"/>
  <c r="I28" i="1"/>
  <c r="J7" i="1"/>
  <c r="I7" i="1"/>
  <c r="J379" i="1"/>
  <c r="I379" i="1"/>
  <c r="J366" i="1"/>
  <c r="I366" i="1"/>
  <c r="J271" i="1"/>
  <c r="I271" i="1"/>
  <c r="J47" i="1"/>
  <c r="I47" i="1"/>
  <c r="J401" i="1"/>
  <c r="I401" i="1"/>
  <c r="J405" i="1"/>
  <c r="I405" i="1"/>
  <c r="I373" i="1"/>
  <c r="J373" i="1"/>
  <c r="J377" i="1"/>
  <c r="I377" i="1"/>
  <c r="I360" i="1"/>
  <c r="J328" i="1"/>
  <c r="I328" i="1"/>
  <c r="I290" i="1"/>
  <c r="J290" i="1"/>
  <c r="I344" i="1"/>
  <c r="J344" i="1"/>
  <c r="I302" i="1"/>
  <c r="J302" i="1"/>
  <c r="I289" i="1"/>
  <c r="J289" i="1"/>
  <c r="I281" i="1"/>
  <c r="J255" i="1"/>
  <c r="I255" i="1"/>
  <c r="J177" i="1"/>
  <c r="I177" i="1"/>
  <c r="J240" i="1"/>
  <c r="I240" i="1"/>
  <c r="I219" i="1"/>
  <c r="J219" i="1"/>
  <c r="J246" i="1"/>
  <c r="I246" i="1"/>
  <c r="I243" i="1"/>
  <c r="J251" i="1"/>
  <c r="I251" i="1"/>
  <c r="J225" i="1"/>
  <c r="I225" i="1"/>
  <c r="I216" i="1"/>
  <c r="I164" i="1"/>
  <c r="J164" i="1"/>
  <c r="J140" i="1"/>
  <c r="I140" i="1"/>
  <c r="I206" i="1"/>
  <c r="J199" i="1"/>
  <c r="I199" i="1"/>
  <c r="J196" i="1"/>
  <c r="I196" i="1"/>
  <c r="I239" i="1"/>
  <c r="J239" i="1"/>
  <c r="I151" i="1"/>
  <c r="J151" i="1"/>
  <c r="J170" i="1"/>
  <c r="I170" i="1"/>
  <c r="J145" i="1"/>
  <c r="I145" i="1"/>
  <c r="I123" i="1"/>
  <c r="I171" i="1"/>
  <c r="J171" i="1"/>
  <c r="I147" i="1"/>
  <c r="J111" i="1"/>
  <c r="I111" i="1"/>
  <c r="J25" i="1"/>
  <c r="I25" i="1"/>
  <c r="J86" i="1"/>
  <c r="I86" i="1"/>
  <c r="J93" i="1"/>
  <c r="I93" i="1"/>
  <c r="J48" i="1"/>
  <c r="I48" i="1"/>
  <c r="I60" i="1"/>
  <c r="J60" i="1"/>
  <c r="J46" i="1"/>
  <c r="I46" i="1"/>
  <c r="I19" i="1"/>
  <c r="J19" i="1"/>
  <c r="I50" i="1"/>
  <c r="J50" i="1"/>
  <c r="J39" i="1"/>
  <c r="I16" i="1"/>
  <c r="I21" i="1"/>
  <c r="J21" i="1"/>
  <c r="I13" i="1"/>
  <c r="I223" i="1"/>
  <c r="J223" i="1"/>
  <c r="I396" i="1"/>
  <c r="J396" i="1"/>
  <c r="I361" i="1"/>
  <c r="J361" i="1"/>
  <c r="J362" i="1"/>
  <c r="I362" i="1"/>
  <c r="I374" i="1"/>
  <c r="J374" i="1"/>
  <c r="I354" i="1"/>
  <c r="J354" i="1"/>
  <c r="I353" i="1"/>
  <c r="J353" i="1"/>
  <c r="J364" i="1"/>
  <c r="I364" i="1"/>
  <c r="I332" i="1"/>
  <c r="J332" i="1"/>
  <c r="J343" i="1"/>
  <c r="I343" i="1"/>
  <c r="J322" i="1"/>
  <c r="I322" i="1"/>
  <c r="J321" i="1"/>
  <c r="I321" i="1"/>
  <c r="J312" i="1"/>
  <c r="I312" i="1"/>
  <c r="J308" i="1"/>
  <c r="I308" i="1"/>
  <c r="J259" i="1"/>
  <c r="I259" i="1"/>
  <c r="J258" i="1"/>
  <c r="I258" i="1"/>
  <c r="J279" i="1"/>
  <c r="I279" i="1"/>
  <c r="J282" i="1"/>
  <c r="I282" i="1"/>
  <c r="J269" i="1"/>
  <c r="I269" i="1"/>
  <c r="J260" i="1"/>
  <c r="J237" i="1"/>
  <c r="I237" i="1"/>
  <c r="J220" i="1"/>
  <c r="I220" i="1"/>
  <c r="I213" i="1"/>
  <c r="J213" i="1"/>
  <c r="I249" i="1"/>
  <c r="J249" i="1"/>
  <c r="J202" i="1"/>
  <c r="I202" i="1"/>
  <c r="I198" i="1"/>
  <c r="J191" i="1"/>
  <c r="I191" i="1"/>
  <c r="J188" i="1"/>
  <c r="I188" i="1"/>
  <c r="J181" i="1"/>
  <c r="I181" i="1"/>
  <c r="J186" i="1"/>
  <c r="I186" i="1"/>
  <c r="I179" i="1"/>
  <c r="J179" i="1"/>
  <c r="J189" i="1"/>
  <c r="I189" i="1"/>
  <c r="I149" i="1"/>
  <c r="I133" i="1"/>
  <c r="I117" i="1"/>
  <c r="J167" i="1"/>
  <c r="I167" i="1"/>
  <c r="J168" i="1"/>
  <c r="I168" i="1"/>
  <c r="I139" i="1"/>
  <c r="J117" i="1"/>
  <c r="J126" i="1"/>
  <c r="I126" i="1"/>
  <c r="J137" i="1"/>
  <c r="I137" i="1"/>
  <c r="J112" i="1"/>
  <c r="I112" i="1"/>
  <c r="I92" i="1"/>
  <c r="J74" i="1"/>
  <c r="I74" i="1"/>
  <c r="J78" i="1"/>
  <c r="I78" i="1"/>
  <c r="J54" i="1"/>
  <c r="I54" i="1"/>
  <c r="I44" i="1"/>
  <c r="J59" i="1"/>
  <c r="I59" i="1"/>
  <c r="J73" i="1"/>
  <c r="I73" i="1"/>
  <c r="I39" i="1"/>
  <c r="J26" i="1"/>
  <c r="J11" i="1"/>
  <c r="I42" i="1"/>
  <c r="J42" i="1"/>
  <c r="I24" i="1"/>
  <c r="J380" i="1"/>
  <c r="I380" i="1"/>
  <c r="I386" i="1"/>
  <c r="J386" i="1"/>
  <c r="I350" i="1"/>
  <c r="J350" i="1"/>
  <c r="J320" i="1"/>
  <c r="I320" i="1"/>
  <c r="I298" i="1"/>
  <c r="J298" i="1"/>
  <c r="J313" i="1"/>
  <c r="I313" i="1"/>
  <c r="J314" i="1"/>
  <c r="I314" i="1"/>
  <c r="J173" i="1"/>
  <c r="I173" i="1"/>
  <c r="I99" i="1"/>
  <c r="J99" i="1"/>
  <c r="J94" i="1"/>
  <c r="I94" i="1"/>
  <c r="J72" i="1"/>
  <c r="I72" i="1"/>
  <c r="J400" i="1"/>
  <c r="I400" i="1"/>
  <c r="J398" i="1"/>
  <c r="I398" i="1"/>
  <c r="I384" i="1"/>
  <c r="J393" i="1"/>
  <c r="I393" i="1"/>
  <c r="I372" i="1"/>
  <c r="J372" i="1"/>
  <c r="I369" i="1"/>
  <c r="J369" i="1"/>
  <c r="J359" i="1"/>
  <c r="I359" i="1"/>
  <c r="I370" i="1"/>
  <c r="J370" i="1"/>
  <c r="I325" i="1"/>
  <c r="J325" i="1"/>
  <c r="I296" i="1"/>
  <c r="J296" i="1"/>
  <c r="J300" i="1"/>
  <c r="I300" i="1"/>
  <c r="J266" i="1"/>
  <c r="I266" i="1"/>
  <c r="I257" i="1"/>
  <c r="J257" i="1"/>
  <c r="J287" i="1"/>
  <c r="I287" i="1"/>
  <c r="I245" i="1"/>
  <c r="J245" i="1"/>
  <c r="J201" i="1"/>
  <c r="I201" i="1"/>
  <c r="J169" i="1"/>
  <c r="I169" i="1"/>
  <c r="I241" i="1"/>
  <c r="J241" i="1"/>
  <c r="J222" i="1"/>
  <c r="J256" i="1"/>
  <c r="I256" i="1"/>
  <c r="J231" i="1"/>
  <c r="I231" i="1"/>
  <c r="I306" i="1"/>
  <c r="J306" i="1"/>
  <c r="J165" i="1"/>
  <c r="I165" i="1"/>
  <c r="J159" i="1"/>
  <c r="I159" i="1"/>
  <c r="J124" i="1"/>
  <c r="I124" i="1"/>
  <c r="I203" i="1"/>
  <c r="J203" i="1"/>
  <c r="J166" i="1"/>
  <c r="I166" i="1"/>
  <c r="J183" i="1"/>
  <c r="I183" i="1"/>
  <c r="J180" i="1"/>
  <c r="I180" i="1"/>
  <c r="J121" i="1"/>
  <c r="I121" i="1"/>
  <c r="J176" i="1"/>
  <c r="I176" i="1"/>
  <c r="J105" i="1"/>
  <c r="I105" i="1"/>
  <c r="I120" i="1"/>
  <c r="J120" i="1"/>
  <c r="J114" i="1"/>
  <c r="I114" i="1"/>
  <c r="I144" i="1"/>
  <c r="J144" i="1"/>
  <c r="J138" i="1"/>
  <c r="I138" i="1"/>
  <c r="J127" i="1"/>
  <c r="I127" i="1"/>
  <c r="J56" i="1"/>
  <c r="I56" i="1"/>
  <c r="J43" i="1"/>
  <c r="I43" i="1"/>
  <c r="J41" i="1"/>
  <c r="I41" i="1"/>
  <c r="I27" i="1"/>
  <c r="J27" i="1"/>
  <c r="J10" i="1"/>
  <c r="I10" i="1"/>
  <c r="J23" i="1"/>
  <c r="I23" i="1"/>
  <c r="J17" i="1"/>
  <c r="I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<sst xmlns="http://schemas.openxmlformats.org/spreadsheetml/2006/main" count="12760" uniqueCount="155">
  <si>
    <t>Facility</t>
  </si>
  <si>
    <t>Reunion Rehabilitation Hospital Peoria</t>
  </si>
  <si>
    <t>Effective Date:</t>
  </si>
  <si>
    <t>Last Revised Date:</t>
  </si>
  <si>
    <t xml:space="preserve">Note 1:  Plan does not pay for shoppable services for this CMG. 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</si>
  <si>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</si>
  <si>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</si>
  <si>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</si>
  <si>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</si>
  <si>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</si>
  <si>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</si>
  <si>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</si>
  <si>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</si>
  <si>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</si>
  <si>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</si>
  <si>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</si>
  <si>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Triwest</t>
  </si>
  <si>
    <t xml:space="preserve">Medicare Advantage - Aetna </t>
  </si>
  <si>
    <t xml:space="preserve">Aetna </t>
  </si>
  <si>
    <t xml:space="preserve">Medicare Advantage - Optum </t>
  </si>
  <si>
    <t xml:space="preserve">Medicare Advantage -Devoted Health </t>
  </si>
  <si>
    <t>Medicare Advantage - Devon Health Services/TRPN</t>
  </si>
  <si>
    <t>Commercial - Devon Health Services/TRPN</t>
  </si>
  <si>
    <t>Worker Comp - Devon Health Services/TRPN</t>
  </si>
  <si>
    <t>Auto - Devon Health Services/TRPN</t>
  </si>
  <si>
    <t xml:space="preserve">Medicare Advantage - Provider Network of America </t>
  </si>
  <si>
    <t xml:space="preserve">Commercial - Provider Network of America </t>
  </si>
  <si>
    <t xml:space="preserve">HMO Exchange - Provider Network of America </t>
  </si>
  <si>
    <t xml:space="preserve">PPO Exchange - Provider Network of America </t>
  </si>
  <si>
    <t xml:space="preserve">Medicaid - Provider Network of America </t>
  </si>
  <si>
    <t xml:space="preserve">Work Comp - Provider Network of America </t>
  </si>
  <si>
    <t xml:space="preserve">Auto - Provider Network of America </t>
  </si>
  <si>
    <t>Worker Comp - Paradigm</t>
  </si>
  <si>
    <t xml:space="preserve">Medicare Advantage - Zelis </t>
  </si>
  <si>
    <t xml:space="preserve">Commercial - Zelis </t>
  </si>
  <si>
    <t xml:space="preserve">Worker Comp - Zelis </t>
  </si>
  <si>
    <t xml:space="preserve">Auto - Zelis </t>
  </si>
  <si>
    <t xml:space="preserve">Medicare Advantage - Prime Health Services </t>
  </si>
  <si>
    <t xml:space="preserve">Commercial - Prime Health Services </t>
  </si>
  <si>
    <t xml:space="preserve">Worker Comp - Prime Health Services </t>
  </si>
  <si>
    <t xml:space="preserve">Auto - Prime Health Services </t>
  </si>
  <si>
    <t xml:space="preserve">Medicare Advantage - Optum Network </t>
  </si>
  <si>
    <t xml:space="preserve">Commercial - Optum Network </t>
  </si>
  <si>
    <t xml:space="preserve">Worker Comp - Optum Network </t>
  </si>
  <si>
    <t xml:space="preserve">Auto - Optum Network </t>
  </si>
  <si>
    <t>Medicare Advantage - Multiplan</t>
  </si>
  <si>
    <t>Commercial - Multiplan</t>
  </si>
  <si>
    <t>HMO Exchange - Multiplan</t>
  </si>
  <si>
    <t>PPO Exchange - Multiplan</t>
  </si>
  <si>
    <t>Worker Comp - Multiplan</t>
  </si>
  <si>
    <t>Auto - Multiplan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</si>
  <si>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</si>
  <si>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</si>
  <si>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</si>
  <si>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</si>
  <si>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</si>
  <si>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1030 Per Diem  / 400 Dialysis Carve Out</t>
  </si>
  <si>
    <t>1250 Per Diem</t>
  </si>
  <si>
    <t>See Note 1</t>
  </si>
  <si>
    <t>Acuity Based Per Diem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</si>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</sst>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  <row r="704">
          <cell r="A704" t="str">
            <v>Oklahoma City Rehabilitation Hospital</v>
          </cell>
          <cell r="D704">
            <v>101</v>
          </cell>
          <cell r="M704">
            <v>16375.74</v>
          </cell>
          <cell r="N704">
            <v>14002.58</v>
          </cell>
          <cell r="O704">
            <v>12919.19</v>
          </cell>
          <cell r="P704">
            <v>12228.55</v>
          </cell>
        </row>
        <row r="705">
          <cell r="A705" t="str">
            <v>Oklahoma City Rehabilitation Hospital</v>
          </cell>
          <cell r="D705">
            <v>102</v>
          </cell>
          <cell r="M705">
            <v>20970.59</v>
          </cell>
          <cell r="N705">
            <v>17930.09</v>
          </cell>
          <cell r="O705">
            <v>16543.82</v>
          </cell>
          <cell r="P705">
            <v>15658.46</v>
          </cell>
        </row>
        <row r="706">
          <cell r="A706" t="str">
            <v>Oklahoma City Rehabilitation Hospital</v>
          </cell>
          <cell r="D706">
            <v>103</v>
          </cell>
          <cell r="M706">
            <v>27066.560000000001</v>
          </cell>
          <cell r="N706">
            <v>23144.04</v>
          </cell>
          <cell r="O706">
            <v>21351.69</v>
          </cell>
          <cell r="P706">
            <v>20210.05</v>
          </cell>
        </row>
        <row r="707">
          <cell r="A707" t="str">
            <v>Oklahoma City Rehabilitation Hospital</v>
          </cell>
          <cell r="D707">
            <v>104</v>
          </cell>
          <cell r="M707">
            <v>34710.22</v>
          </cell>
          <cell r="N707">
            <v>29679.35</v>
          </cell>
          <cell r="O707">
            <v>27382.75</v>
          </cell>
          <cell r="P707">
            <v>25918.26</v>
          </cell>
        </row>
        <row r="708">
          <cell r="A708" t="str">
            <v>Oklahoma City Rehabilitation Hospital</v>
          </cell>
          <cell r="D708">
            <v>105</v>
          </cell>
          <cell r="M708">
            <v>42270.7</v>
          </cell>
          <cell r="N708">
            <v>36143.11</v>
          </cell>
          <cell r="O708">
            <v>33347.25</v>
          </cell>
          <cell r="P708">
            <v>31563.22</v>
          </cell>
        </row>
        <row r="709">
          <cell r="A709" t="str">
            <v>Oklahoma City Rehabilitation Hospital</v>
          </cell>
          <cell r="D709">
            <v>106</v>
          </cell>
          <cell r="M709">
            <v>48298.43</v>
          </cell>
          <cell r="N709">
            <v>41298.800000000003</v>
          </cell>
          <cell r="O709">
            <v>38101.870000000003</v>
          </cell>
          <cell r="P709">
            <v>36064.89</v>
          </cell>
        </row>
        <row r="710">
          <cell r="A710" t="str">
            <v>Oklahoma City Rehabilitation Hospital</v>
          </cell>
          <cell r="D710">
            <v>201</v>
          </cell>
          <cell r="M710">
            <v>17996.66</v>
          </cell>
          <cell r="N710">
            <v>14312.12</v>
          </cell>
          <cell r="O710">
            <v>13034.01</v>
          </cell>
          <cell r="P710">
            <v>12168.64</v>
          </cell>
        </row>
        <row r="711">
          <cell r="A711" t="str">
            <v>Oklahoma City Rehabilitation Hospital</v>
          </cell>
          <cell r="D711">
            <v>202</v>
          </cell>
          <cell r="M711">
            <v>23095.78</v>
          </cell>
          <cell r="N711">
            <v>18366.11</v>
          </cell>
          <cell r="O711">
            <v>16726.88</v>
          </cell>
          <cell r="P711">
            <v>15615.19</v>
          </cell>
        </row>
        <row r="712">
          <cell r="A712" t="str">
            <v>Oklahoma City Rehabilitation Hospital</v>
          </cell>
          <cell r="D712">
            <v>203</v>
          </cell>
          <cell r="M712">
            <v>28602.61</v>
          </cell>
          <cell r="N712">
            <v>22746.29</v>
          </cell>
          <cell r="O712">
            <v>20714.3</v>
          </cell>
          <cell r="P712">
            <v>19339.68</v>
          </cell>
        </row>
        <row r="713">
          <cell r="A713" t="str">
            <v>Oklahoma City Rehabilitation Hospital</v>
          </cell>
          <cell r="D713">
            <v>204</v>
          </cell>
          <cell r="M713">
            <v>35578.94</v>
          </cell>
          <cell r="N713">
            <v>28293.07</v>
          </cell>
          <cell r="O713">
            <v>25766.82</v>
          </cell>
          <cell r="P713">
            <v>24056.02</v>
          </cell>
        </row>
        <row r="714">
          <cell r="A714" t="str">
            <v>Oklahoma City Rehabilitation Hospital</v>
          </cell>
          <cell r="D714">
            <v>205</v>
          </cell>
          <cell r="M714">
            <v>45475.94</v>
          </cell>
          <cell r="N714">
            <v>36163.07</v>
          </cell>
          <cell r="O714">
            <v>32934.53</v>
          </cell>
          <cell r="P714">
            <v>30747.759999999998</v>
          </cell>
        </row>
        <row r="715">
          <cell r="A715" t="str">
            <v>Oklahoma City Rehabilitation Hospital</v>
          </cell>
          <cell r="D715">
            <v>301</v>
          </cell>
          <cell r="M715">
            <v>20106.87</v>
          </cell>
          <cell r="N715">
            <v>15819.89</v>
          </cell>
          <cell r="O715">
            <v>14743.15</v>
          </cell>
          <cell r="P715">
            <v>13771.26</v>
          </cell>
        </row>
        <row r="716">
          <cell r="A716" t="str">
            <v>Oklahoma City Rehabilitation Hospital</v>
          </cell>
          <cell r="D716">
            <v>302</v>
          </cell>
          <cell r="M716">
            <v>25771.81</v>
          </cell>
          <cell r="N716">
            <v>20276.62</v>
          </cell>
          <cell r="O716">
            <v>18897</v>
          </cell>
          <cell r="P716">
            <v>17650.509999999998</v>
          </cell>
        </row>
        <row r="717">
          <cell r="A717" t="str">
            <v>Oklahoma City Rehabilitation Hospital</v>
          </cell>
          <cell r="D717">
            <v>303</v>
          </cell>
          <cell r="M717">
            <v>30852.61</v>
          </cell>
          <cell r="N717">
            <v>24274.02</v>
          </cell>
          <cell r="O717">
            <v>22621.48</v>
          </cell>
          <cell r="P717">
            <v>21130.35</v>
          </cell>
        </row>
        <row r="718">
          <cell r="A718" t="str">
            <v>Oklahoma City Rehabilitation Hospital</v>
          </cell>
          <cell r="D718">
            <v>304</v>
          </cell>
          <cell r="M718">
            <v>36475.94</v>
          </cell>
          <cell r="N718">
            <v>28699.14</v>
          </cell>
          <cell r="O718">
            <v>26745.37</v>
          </cell>
          <cell r="P718">
            <v>24981.31</v>
          </cell>
        </row>
        <row r="719">
          <cell r="A719" t="str">
            <v>Oklahoma City Rehabilitation Hospital</v>
          </cell>
          <cell r="D719">
            <v>305</v>
          </cell>
          <cell r="M719">
            <v>39787.71</v>
          </cell>
          <cell r="N719">
            <v>31303.61</v>
          </cell>
          <cell r="O719">
            <v>29173.439999999999</v>
          </cell>
          <cell r="P719">
            <v>27249.61</v>
          </cell>
        </row>
        <row r="720">
          <cell r="A720" t="str">
            <v>Oklahoma City Rehabilitation Hospital</v>
          </cell>
          <cell r="D720">
            <v>401</v>
          </cell>
          <cell r="M720">
            <v>22584.86</v>
          </cell>
          <cell r="N720">
            <v>17793.63</v>
          </cell>
          <cell r="O720">
            <v>17281.05</v>
          </cell>
          <cell r="P720">
            <v>16107.8</v>
          </cell>
        </row>
        <row r="721">
          <cell r="A721" t="str">
            <v>Oklahoma City Rehabilitation Hospital</v>
          </cell>
          <cell r="D721">
            <v>402</v>
          </cell>
          <cell r="M721">
            <v>28617.59</v>
          </cell>
          <cell r="N721">
            <v>22546.59</v>
          </cell>
          <cell r="O721">
            <v>21899.21</v>
          </cell>
          <cell r="P721">
            <v>20411.419999999998</v>
          </cell>
        </row>
        <row r="722">
          <cell r="A722" t="str">
            <v>Oklahoma City Rehabilitation Hospital</v>
          </cell>
          <cell r="D722">
            <v>403</v>
          </cell>
          <cell r="M722">
            <v>34470.58</v>
          </cell>
          <cell r="N722">
            <v>27158.09</v>
          </cell>
          <cell r="O722">
            <v>26375.91</v>
          </cell>
          <cell r="P722">
            <v>24583.57</v>
          </cell>
        </row>
        <row r="723">
          <cell r="A723" t="str">
            <v>Oklahoma City Rehabilitation Hospital</v>
          </cell>
          <cell r="D723">
            <v>404</v>
          </cell>
          <cell r="M723">
            <v>54224.639999999999</v>
          </cell>
          <cell r="N723">
            <v>42721.69</v>
          </cell>
          <cell r="O723">
            <v>41491.839999999997</v>
          </cell>
          <cell r="P723">
            <v>38674.35</v>
          </cell>
        </row>
        <row r="724">
          <cell r="A724" t="str">
            <v>Oklahoma City Rehabilitation Hospital</v>
          </cell>
          <cell r="D724">
            <v>405</v>
          </cell>
          <cell r="M724">
            <v>44289.37</v>
          </cell>
          <cell r="N724">
            <v>34893.300000000003</v>
          </cell>
          <cell r="O724">
            <v>33889.769999999997</v>
          </cell>
          <cell r="P724">
            <v>31586.52</v>
          </cell>
        </row>
        <row r="725">
          <cell r="A725" t="str">
            <v>Oklahoma City Rehabilitation Hospital</v>
          </cell>
          <cell r="D725">
            <v>406</v>
          </cell>
          <cell r="M725">
            <v>55615.91</v>
          </cell>
          <cell r="N725">
            <v>43816.74</v>
          </cell>
          <cell r="O725">
            <v>42556.93</v>
          </cell>
          <cell r="P725">
            <v>39666.21</v>
          </cell>
        </row>
        <row r="726">
          <cell r="A726" t="str">
            <v>Oklahoma City Rehabilitation Hospital</v>
          </cell>
          <cell r="D726">
            <v>407</v>
          </cell>
          <cell r="M726">
            <v>74637.72</v>
          </cell>
          <cell r="N726">
            <v>58802.86</v>
          </cell>
          <cell r="O726">
            <v>57112.03</v>
          </cell>
          <cell r="P726">
            <v>53231.12</v>
          </cell>
        </row>
        <row r="727">
          <cell r="A727" t="str">
            <v>Oklahoma City Rehabilitation Hospital</v>
          </cell>
          <cell r="D727">
            <v>501</v>
          </cell>
          <cell r="M727">
            <v>20962.27</v>
          </cell>
          <cell r="N727">
            <v>16617.04</v>
          </cell>
          <cell r="O727">
            <v>15626.84</v>
          </cell>
          <cell r="P727">
            <v>14273.84</v>
          </cell>
        </row>
        <row r="728">
          <cell r="A728" t="str">
            <v>Oklahoma City Rehabilitation Hospital</v>
          </cell>
          <cell r="D728">
            <v>502</v>
          </cell>
          <cell r="M728">
            <v>25808.42</v>
          </cell>
          <cell r="N728">
            <v>20459.68</v>
          </cell>
          <cell r="O728">
            <v>19239.830000000002</v>
          </cell>
          <cell r="P728">
            <v>17573.96</v>
          </cell>
        </row>
        <row r="729">
          <cell r="A729" t="str">
            <v>Oklahoma City Rehabilitation Hospital</v>
          </cell>
          <cell r="D729">
            <v>503</v>
          </cell>
          <cell r="M729">
            <v>29612.78</v>
          </cell>
          <cell r="N729">
            <v>23476.87</v>
          </cell>
          <cell r="O729">
            <v>22077.279999999999</v>
          </cell>
          <cell r="P729">
            <v>20165.12</v>
          </cell>
        </row>
        <row r="730">
          <cell r="A730" t="str">
            <v>Oklahoma City Rehabilitation Hospital</v>
          </cell>
          <cell r="D730">
            <v>504</v>
          </cell>
          <cell r="M730">
            <v>35635.53</v>
          </cell>
          <cell r="N730">
            <v>28249.8</v>
          </cell>
          <cell r="O730">
            <v>26565.63</v>
          </cell>
          <cell r="P730">
            <v>24265.71</v>
          </cell>
        </row>
        <row r="731">
          <cell r="A731" t="str">
            <v>Oklahoma City Rehabilitation Hospital</v>
          </cell>
          <cell r="D731">
            <v>505</v>
          </cell>
          <cell r="M731">
            <v>50142.36</v>
          </cell>
          <cell r="N731">
            <v>39751.089999999997</v>
          </cell>
          <cell r="O731">
            <v>37381.269999999997</v>
          </cell>
          <cell r="P731">
            <v>34144.400000000001</v>
          </cell>
        </row>
        <row r="732">
          <cell r="A732" t="str">
            <v>Oklahoma City Rehabilitation Hospital</v>
          </cell>
          <cell r="D732">
            <v>601</v>
          </cell>
          <cell r="M732">
            <v>22301.95</v>
          </cell>
          <cell r="N732">
            <v>16909.939999999999</v>
          </cell>
          <cell r="O732">
            <v>15826.54</v>
          </cell>
          <cell r="P732">
            <v>14257.2</v>
          </cell>
        </row>
        <row r="733">
          <cell r="A733" t="str">
            <v>Oklahoma City Rehabilitation Hospital</v>
          </cell>
          <cell r="D733">
            <v>602</v>
          </cell>
          <cell r="M733">
            <v>27629.05</v>
          </cell>
          <cell r="N733">
            <v>20948.95</v>
          </cell>
          <cell r="O733">
            <v>19605.95</v>
          </cell>
          <cell r="P733">
            <v>17662.16</v>
          </cell>
        </row>
        <row r="734">
          <cell r="A734" t="str">
            <v>Oklahoma City Rehabilitation Hospital</v>
          </cell>
          <cell r="D734">
            <v>603</v>
          </cell>
          <cell r="M734">
            <v>32806.39</v>
          </cell>
          <cell r="N734">
            <v>24873.14</v>
          </cell>
          <cell r="O734">
            <v>23280.5</v>
          </cell>
          <cell r="P734">
            <v>20970.59</v>
          </cell>
        </row>
        <row r="735">
          <cell r="A735" t="str">
            <v>Oklahoma City Rehabilitation Hospital</v>
          </cell>
          <cell r="D735">
            <v>604</v>
          </cell>
          <cell r="M735">
            <v>40974.28</v>
          </cell>
          <cell r="N735">
            <v>31065.64</v>
          </cell>
          <cell r="O735">
            <v>29076.91</v>
          </cell>
          <cell r="P735">
            <v>26192.85</v>
          </cell>
        </row>
        <row r="736">
          <cell r="A736" t="str">
            <v>Oklahoma City Rehabilitation Hospital</v>
          </cell>
          <cell r="D736">
            <v>701</v>
          </cell>
          <cell r="M736">
            <v>20021.990000000002</v>
          </cell>
          <cell r="N736">
            <v>15904.76</v>
          </cell>
          <cell r="O736">
            <v>15184.16</v>
          </cell>
          <cell r="P736">
            <v>13894.41</v>
          </cell>
        </row>
        <row r="737">
          <cell r="A737" t="str">
            <v>Oklahoma City Rehabilitation Hospital</v>
          </cell>
          <cell r="D737">
            <v>702</v>
          </cell>
          <cell r="M737">
            <v>24809.9</v>
          </cell>
          <cell r="N737">
            <v>19707.46</v>
          </cell>
          <cell r="O737">
            <v>18815.46</v>
          </cell>
          <cell r="P737">
            <v>17216.150000000001</v>
          </cell>
        </row>
        <row r="738">
          <cell r="A738" t="str">
            <v>Oklahoma City Rehabilitation Hospital</v>
          </cell>
          <cell r="D738">
            <v>703</v>
          </cell>
          <cell r="M738">
            <v>30581.34</v>
          </cell>
          <cell r="N738">
            <v>24294</v>
          </cell>
          <cell r="O738">
            <v>23193.96</v>
          </cell>
          <cell r="P738">
            <v>21223.55</v>
          </cell>
        </row>
        <row r="739">
          <cell r="A739" t="str">
            <v>Oklahoma City Rehabilitation Hospital</v>
          </cell>
          <cell r="D739">
            <v>704</v>
          </cell>
          <cell r="M739">
            <v>37952.1</v>
          </cell>
          <cell r="N739">
            <v>30148.66</v>
          </cell>
          <cell r="O739">
            <v>28784.01</v>
          </cell>
          <cell r="P739">
            <v>26337.64</v>
          </cell>
        </row>
        <row r="740">
          <cell r="A740" t="str">
            <v>Oklahoma City Rehabilitation Hospital</v>
          </cell>
          <cell r="D740">
            <v>801</v>
          </cell>
          <cell r="M740">
            <v>19697.48</v>
          </cell>
          <cell r="N740">
            <v>15726.69</v>
          </cell>
          <cell r="O740">
            <v>14621.67</v>
          </cell>
          <cell r="P740">
            <v>13450.07</v>
          </cell>
        </row>
        <row r="741">
          <cell r="A741" t="str">
            <v>Oklahoma City Rehabilitation Hospital</v>
          </cell>
          <cell r="D741">
            <v>802</v>
          </cell>
          <cell r="M741">
            <v>22403.47</v>
          </cell>
          <cell r="N741">
            <v>17886.830000000002</v>
          </cell>
          <cell r="O741">
            <v>16628.689999999999</v>
          </cell>
          <cell r="P741">
            <v>15297.33</v>
          </cell>
        </row>
        <row r="742">
          <cell r="A742" t="str">
            <v>Oklahoma City Rehabilitation Hospital</v>
          </cell>
          <cell r="D742">
            <v>803</v>
          </cell>
          <cell r="M742">
            <v>24898.11</v>
          </cell>
          <cell r="N742">
            <v>19878.87</v>
          </cell>
          <cell r="O742">
            <v>18480.939999999999</v>
          </cell>
          <cell r="P742">
            <v>17001.48</v>
          </cell>
        </row>
        <row r="743">
          <cell r="A743" t="str">
            <v>Oklahoma City Rehabilitation Hospital</v>
          </cell>
          <cell r="D743">
            <v>804</v>
          </cell>
          <cell r="M743">
            <v>28055.09</v>
          </cell>
          <cell r="N743">
            <v>22398.48</v>
          </cell>
          <cell r="O743">
            <v>20824.14</v>
          </cell>
          <cell r="P743">
            <v>19156.61</v>
          </cell>
        </row>
        <row r="744">
          <cell r="A744" t="str">
            <v>Oklahoma City Rehabilitation Hospital</v>
          </cell>
          <cell r="D744">
            <v>805</v>
          </cell>
          <cell r="M744">
            <v>35014.78</v>
          </cell>
          <cell r="N744">
            <v>27955.24</v>
          </cell>
          <cell r="O744">
            <v>25989.82</v>
          </cell>
          <cell r="P744">
            <v>23909.57</v>
          </cell>
        </row>
        <row r="745">
          <cell r="A745" t="str">
            <v>Oklahoma City Rehabilitation Hospital</v>
          </cell>
          <cell r="D745">
            <v>901</v>
          </cell>
          <cell r="M745">
            <v>20484.64</v>
          </cell>
          <cell r="N745">
            <v>15784.94</v>
          </cell>
          <cell r="O745">
            <v>14828.03</v>
          </cell>
          <cell r="P745">
            <v>13539.94</v>
          </cell>
        </row>
        <row r="746">
          <cell r="A746" t="str">
            <v>Oklahoma City Rehabilitation Hospital</v>
          </cell>
          <cell r="D746">
            <v>902</v>
          </cell>
          <cell r="M746">
            <v>26053.06</v>
          </cell>
          <cell r="N746">
            <v>20076.919999999998</v>
          </cell>
          <cell r="O746">
            <v>18858.72</v>
          </cell>
          <cell r="P746">
            <v>17221.14</v>
          </cell>
        </row>
        <row r="747">
          <cell r="A747" t="str">
            <v>Oklahoma City Rehabilitation Hospital</v>
          </cell>
          <cell r="D747">
            <v>903</v>
          </cell>
          <cell r="M747">
            <v>30220.22</v>
          </cell>
          <cell r="N747">
            <v>23288.82</v>
          </cell>
          <cell r="O747">
            <v>21875.91</v>
          </cell>
          <cell r="P747">
            <v>19977.060000000001</v>
          </cell>
        </row>
        <row r="748">
          <cell r="A748" t="str">
            <v>Oklahoma City Rehabilitation Hospital</v>
          </cell>
          <cell r="D748">
            <v>904</v>
          </cell>
          <cell r="M748">
            <v>36534.199999999997</v>
          </cell>
          <cell r="N748">
            <v>28153.279999999999</v>
          </cell>
          <cell r="O748">
            <v>26447.47</v>
          </cell>
          <cell r="P748">
            <v>24150.880000000001</v>
          </cell>
        </row>
        <row r="749">
          <cell r="A749" t="str">
            <v>Oklahoma City Rehabilitation Hospital</v>
          </cell>
          <cell r="D749">
            <v>1001</v>
          </cell>
          <cell r="M749">
            <v>19967.080000000002</v>
          </cell>
          <cell r="N749">
            <v>16530.5</v>
          </cell>
          <cell r="O749">
            <v>15110.94</v>
          </cell>
          <cell r="P749">
            <v>13789.56</v>
          </cell>
        </row>
        <row r="750">
          <cell r="A750" t="str">
            <v>Oklahoma City Rehabilitation Hospital</v>
          </cell>
          <cell r="D750">
            <v>1002</v>
          </cell>
          <cell r="M750">
            <v>25427.32</v>
          </cell>
          <cell r="N750">
            <v>21052.14</v>
          </cell>
          <cell r="O750">
            <v>19244.82</v>
          </cell>
          <cell r="P750">
            <v>17560.64</v>
          </cell>
        </row>
        <row r="751">
          <cell r="A751" t="str">
            <v>Oklahoma City Rehabilitation Hospital</v>
          </cell>
          <cell r="D751">
            <v>1003</v>
          </cell>
          <cell r="M751">
            <v>29962.26</v>
          </cell>
          <cell r="N751">
            <v>24804.9</v>
          </cell>
          <cell r="O751">
            <v>22676.400000000001</v>
          </cell>
          <cell r="P751">
            <v>20691</v>
          </cell>
        </row>
        <row r="752">
          <cell r="A752" t="str">
            <v>Oklahoma City Rehabilitation Hospital</v>
          </cell>
          <cell r="D752">
            <v>1004</v>
          </cell>
          <cell r="M752">
            <v>38877.39</v>
          </cell>
          <cell r="N752">
            <v>32185.64</v>
          </cell>
          <cell r="O752">
            <v>29423.07</v>
          </cell>
          <cell r="P752">
            <v>26848.54</v>
          </cell>
        </row>
        <row r="753">
          <cell r="A753" t="str">
            <v>Oklahoma City Rehabilitation Hospital</v>
          </cell>
          <cell r="D753">
            <v>1101</v>
          </cell>
          <cell r="M753">
            <v>21198.59</v>
          </cell>
          <cell r="N753">
            <v>21198.59</v>
          </cell>
          <cell r="O753">
            <v>17079.689999999999</v>
          </cell>
          <cell r="P753">
            <v>16191.01</v>
          </cell>
        </row>
        <row r="754">
          <cell r="A754" t="str">
            <v>Oklahoma City Rehabilitation Hospital</v>
          </cell>
          <cell r="D754">
            <v>1102</v>
          </cell>
          <cell r="M754">
            <v>24307.31</v>
          </cell>
          <cell r="N754">
            <v>24307.31</v>
          </cell>
          <cell r="O754">
            <v>19585.97</v>
          </cell>
          <cell r="P754">
            <v>18565.82</v>
          </cell>
        </row>
        <row r="755">
          <cell r="A755" t="str">
            <v>Oklahoma City Rehabilitation Hospital</v>
          </cell>
          <cell r="D755">
            <v>1103</v>
          </cell>
          <cell r="M755">
            <v>33345.58</v>
          </cell>
          <cell r="N755">
            <v>33345.58</v>
          </cell>
          <cell r="O755">
            <v>26868.52</v>
          </cell>
          <cell r="P755">
            <v>25468.92</v>
          </cell>
        </row>
        <row r="756">
          <cell r="A756" t="str">
            <v>Oklahoma City Rehabilitation Hospital</v>
          </cell>
          <cell r="D756">
            <v>1201</v>
          </cell>
          <cell r="M756">
            <v>22132.2</v>
          </cell>
          <cell r="N756">
            <v>17134.61</v>
          </cell>
          <cell r="O756">
            <v>15388.87</v>
          </cell>
          <cell r="P756">
            <v>14320.45</v>
          </cell>
        </row>
        <row r="757">
          <cell r="A757" t="str">
            <v>Oklahoma City Rehabilitation Hospital</v>
          </cell>
          <cell r="D757">
            <v>1202</v>
          </cell>
          <cell r="M757">
            <v>28018.48</v>
          </cell>
          <cell r="N757">
            <v>21691.19</v>
          </cell>
          <cell r="O757">
            <v>19482.79</v>
          </cell>
          <cell r="P757">
            <v>18129.8</v>
          </cell>
        </row>
        <row r="758">
          <cell r="A758" t="str">
            <v>Oklahoma City Rehabilitation Hospital</v>
          </cell>
          <cell r="D758">
            <v>1203</v>
          </cell>
          <cell r="M758">
            <v>35311.01</v>
          </cell>
          <cell r="N758">
            <v>27336.16</v>
          </cell>
          <cell r="O758">
            <v>24551.95</v>
          </cell>
          <cell r="P758">
            <v>22847.81</v>
          </cell>
        </row>
        <row r="759">
          <cell r="A759" t="str">
            <v>Oklahoma City Rehabilitation Hospital</v>
          </cell>
          <cell r="D759">
            <v>1204</v>
          </cell>
          <cell r="M759">
            <v>36634.050000000003</v>
          </cell>
          <cell r="N759">
            <v>28361.3</v>
          </cell>
          <cell r="O759">
            <v>25472.25</v>
          </cell>
          <cell r="P759">
            <v>23704.87</v>
          </cell>
        </row>
        <row r="760">
          <cell r="A760" t="str">
            <v>Oklahoma City Rehabilitation Hospital</v>
          </cell>
          <cell r="D760">
            <v>1301</v>
          </cell>
          <cell r="M760">
            <v>22909.38</v>
          </cell>
          <cell r="N760">
            <v>18387.75</v>
          </cell>
          <cell r="O760">
            <v>16510.54</v>
          </cell>
          <cell r="P760">
            <v>15280.69</v>
          </cell>
        </row>
        <row r="761">
          <cell r="A761" t="str">
            <v>Oklahoma City Rehabilitation Hospital</v>
          </cell>
          <cell r="D761">
            <v>1302</v>
          </cell>
          <cell r="M761">
            <v>27344.47</v>
          </cell>
          <cell r="N761">
            <v>21949.14</v>
          </cell>
          <cell r="O761">
            <v>19707.46</v>
          </cell>
          <cell r="P761">
            <v>18239.64</v>
          </cell>
        </row>
        <row r="762">
          <cell r="A762" t="str">
            <v>Oklahoma City Rehabilitation Hospital</v>
          </cell>
          <cell r="D762">
            <v>1303</v>
          </cell>
          <cell r="M762">
            <v>30904.2</v>
          </cell>
          <cell r="N762">
            <v>24806.57</v>
          </cell>
          <cell r="O762">
            <v>22271.99</v>
          </cell>
          <cell r="P762">
            <v>20614.45</v>
          </cell>
        </row>
        <row r="763">
          <cell r="A763" t="str">
            <v>Oklahoma City Rehabilitation Hospital</v>
          </cell>
          <cell r="D763">
            <v>1304</v>
          </cell>
          <cell r="M763">
            <v>36535.85</v>
          </cell>
          <cell r="N763">
            <v>29324.87</v>
          </cell>
          <cell r="O763">
            <v>26330.98</v>
          </cell>
          <cell r="P763">
            <v>24370.55</v>
          </cell>
        </row>
        <row r="764">
          <cell r="A764" t="str">
            <v>Oklahoma City Rehabilitation Hospital</v>
          </cell>
          <cell r="D764">
            <v>1305</v>
          </cell>
          <cell r="M764">
            <v>36720.58</v>
          </cell>
          <cell r="N764">
            <v>29474.66</v>
          </cell>
          <cell r="O764">
            <v>26464.12</v>
          </cell>
          <cell r="P764">
            <v>24493.7</v>
          </cell>
        </row>
        <row r="765">
          <cell r="A765" t="str">
            <v>Oklahoma City Rehabilitation Hospital</v>
          </cell>
          <cell r="D765">
            <v>1401</v>
          </cell>
          <cell r="M765">
            <v>18732.240000000002</v>
          </cell>
          <cell r="N765">
            <v>15142.56</v>
          </cell>
          <cell r="O765">
            <v>13990.93</v>
          </cell>
          <cell r="P765">
            <v>12927.51</v>
          </cell>
        </row>
        <row r="766">
          <cell r="A766" t="str">
            <v>Oklahoma City Rehabilitation Hospital</v>
          </cell>
          <cell r="D766">
            <v>1402</v>
          </cell>
          <cell r="M766">
            <v>23403.65</v>
          </cell>
          <cell r="N766">
            <v>18918.63</v>
          </cell>
          <cell r="O766">
            <v>17480.759999999998</v>
          </cell>
          <cell r="P766">
            <v>16151.07</v>
          </cell>
        </row>
        <row r="767">
          <cell r="A767" t="str">
            <v>Oklahoma City Rehabilitation Hospital</v>
          </cell>
          <cell r="D767">
            <v>1403</v>
          </cell>
          <cell r="M767">
            <v>28314.7</v>
          </cell>
          <cell r="N767">
            <v>22887.75</v>
          </cell>
          <cell r="O767">
            <v>21148.65</v>
          </cell>
          <cell r="P767">
            <v>19541.05</v>
          </cell>
        </row>
        <row r="768">
          <cell r="A768" t="str">
            <v>Oklahoma City Rehabilitation Hospital</v>
          </cell>
          <cell r="D768">
            <v>1404</v>
          </cell>
          <cell r="M768">
            <v>35332.639999999999</v>
          </cell>
          <cell r="N768">
            <v>28561.01</v>
          </cell>
          <cell r="O768">
            <v>26390.89</v>
          </cell>
          <cell r="P768">
            <v>24382.2</v>
          </cell>
        </row>
        <row r="769">
          <cell r="A769" t="str">
            <v>Oklahoma City Rehabilitation Hospital</v>
          </cell>
          <cell r="D769">
            <v>1501</v>
          </cell>
          <cell r="M769">
            <v>21483.17</v>
          </cell>
          <cell r="N769">
            <v>17327.650000000001</v>
          </cell>
          <cell r="O769">
            <v>16715.23</v>
          </cell>
          <cell r="P769">
            <v>15836.53</v>
          </cell>
        </row>
        <row r="770">
          <cell r="A770" t="str">
            <v>Oklahoma City Rehabilitation Hospital</v>
          </cell>
          <cell r="D770">
            <v>1502</v>
          </cell>
          <cell r="M770">
            <v>25415.67</v>
          </cell>
          <cell r="N770">
            <v>20499.62</v>
          </cell>
          <cell r="O770">
            <v>19775.689999999999</v>
          </cell>
          <cell r="P770">
            <v>18735.57</v>
          </cell>
        </row>
        <row r="771">
          <cell r="A771" t="str">
            <v>Oklahoma City Rehabilitation Hospital</v>
          </cell>
          <cell r="D771">
            <v>1503</v>
          </cell>
          <cell r="M771">
            <v>30156.97</v>
          </cell>
          <cell r="N771">
            <v>24323.96</v>
          </cell>
          <cell r="O771">
            <v>23465.22</v>
          </cell>
          <cell r="P771">
            <v>22230.39</v>
          </cell>
        </row>
        <row r="772">
          <cell r="A772" t="str">
            <v>Oklahoma City Rehabilitation Hospital</v>
          </cell>
          <cell r="D772">
            <v>1504</v>
          </cell>
          <cell r="M772">
            <v>37188.22</v>
          </cell>
          <cell r="N772">
            <v>29995.55</v>
          </cell>
          <cell r="O772">
            <v>28933.78</v>
          </cell>
          <cell r="P772">
            <v>27412.71</v>
          </cell>
        </row>
        <row r="773">
          <cell r="A773" t="str">
            <v>Oklahoma City Rehabilitation Hospital</v>
          </cell>
          <cell r="D773">
            <v>1601</v>
          </cell>
          <cell r="M773">
            <v>18895.330000000002</v>
          </cell>
          <cell r="N773">
            <v>14183.98</v>
          </cell>
          <cell r="O773">
            <v>14007.57</v>
          </cell>
          <cell r="P773">
            <v>12874.25</v>
          </cell>
        </row>
        <row r="774">
          <cell r="A774" t="str">
            <v>Oklahoma City Rehabilitation Hospital</v>
          </cell>
          <cell r="D774">
            <v>1602</v>
          </cell>
          <cell r="M774">
            <v>24849.84</v>
          </cell>
          <cell r="N774">
            <v>18654.02</v>
          </cell>
          <cell r="O774">
            <v>18421.03</v>
          </cell>
          <cell r="P774">
            <v>16931.57</v>
          </cell>
        </row>
        <row r="775">
          <cell r="A775" t="str">
            <v>Oklahoma City Rehabilitation Hospital</v>
          </cell>
          <cell r="D775">
            <v>1603</v>
          </cell>
          <cell r="M775">
            <v>28843.93</v>
          </cell>
          <cell r="N775">
            <v>21652.91</v>
          </cell>
          <cell r="O775">
            <v>21383.31</v>
          </cell>
          <cell r="P775">
            <v>19654.21</v>
          </cell>
        </row>
        <row r="776">
          <cell r="A776" t="str">
            <v>Oklahoma City Rehabilitation Hospital</v>
          </cell>
          <cell r="D776">
            <v>1604</v>
          </cell>
          <cell r="M776">
            <v>35633.86</v>
          </cell>
          <cell r="N776">
            <v>26750.36</v>
          </cell>
          <cell r="O776">
            <v>26415.86</v>
          </cell>
          <cell r="P776">
            <v>24280.68</v>
          </cell>
        </row>
        <row r="777">
          <cell r="A777" t="str">
            <v>Oklahoma City Rehabilitation Hospital</v>
          </cell>
          <cell r="D777">
            <v>1701</v>
          </cell>
          <cell r="M777">
            <v>22794.560000000001</v>
          </cell>
          <cell r="N777">
            <v>17297.7</v>
          </cell>
          <cell r="O777">
            <v>16380.73</v>
          </cell>
          <cell r="P777">
            <v>14939.53</v>
          </cell>
        </row>
        <row r="778">
          <cell r="A778" t="str">
            <v>Oklahoma City Rehabilitation Hospital</v>
          </cell>
          <cell r="D778">
            <v>1702</v>
          </cell>
          <cell r="M778">
            <v>27515.89</v>
          </cell>
          <cell r="N778">
            <v>20880.72</v>
          </cell>
          <cell r="O778">
            <v>19772.36</v>
          </cell>
          <cell r="P778">
            <v>18033.28</v>
          </cell>
        </row>
        <row r="779">
          <cell r="A779" t="str">
            <v>Oklahoma City Rehabilitation Hospital</v>
          </cell>
          <cell r="D779">
            <v>1703</v>
          </cell>
          <cell r="M779">
            <v>32600.03</v>
          </cell>
          <cell r="N779">
            <v>24740</v>
          </cell>
          <cell r="O779">
            <v>23426.95</v>
          </cell>
          <cell r="P779">
            <v>21366.67</v>
          </cell>
        </row>
        <row r="780">
          <cell r="A780" t="str">
            <v>Oklahoma City Rehabilitation Hospital</v>
          </cell>
          <cell r="D780">
            <v>1704</v>
          </cell>
          <cell r="M780">
            <v>37549.360000000001</v>
          </cell>
          <cell r="N780">
            <v>28494.44</v>
          </cell>
          <cell r="O780">
            <v>26983.35</v>
          </cell>
          <cell r="P780">
            <v>24610.19</v>
          </cell>
        </row>
        <row r="781">
          <cell r="A781" t="str">
            <v>Oklahoma City Rehabilitation Hospital</v>
          </cell>
          <cell r="D781">
            <v>1705</v>
          </cell>
          <cell r="M781">
            <v>43014.59</v>
          </cell>
          <cell r="N781">
            <v>32641.62</v>
          </cell>
          <cell r="O781">
            <v>30910.86</v>
          </cell>
          <cell r="P781">
            <v>28193.22</v>
          </cell>
        </row>
        <row r="782">
          <cell r="A782" t="str">
            <v>Oklahoma City Rehabilitation Hospital</v>
          </cell>
          <cell r="D782">
            <v>1801</v>
          </cell>
          <cell r="M782">
            <v>18304.54</v>
          </cell>
          <cell r="N782">
            <v>15313.97</v>
          </cell>
          <cell r="O782">
            <v>14129.06</v>
          </cell>
          <cell r="P782">
            <v>12787.72</v>
          </cell>
        </row>
        <row r="783">
          <cell r="A783" t="str">
            <v>Oklahoma City Rehabilitation Hospital</v>
          </cell>
          <cell r="D783">
            <v>1802</v>
          </cell>
          <cell r="M783">
            <v>23282.16</v>
          </cell>
          <cell r="N783">
            <v>19477.8</v>
          </cell>
          <cell r="O783">
            <v>17971.7</v>
          </cell>
          <cell r="P783">
            <v>16265.89</v>
          </cell>
        </row>
        <row r="784">
          <cell r="A784" t="str">
            <v>Oklahoma City Rehabilitation Hospital</v>
          </cell>
          <cell r="D784">
            <v>1803</v>
          </cell>
          <cell r="M784">
            <v>29076.91</v>
          </cell>
          <cell r="N784">
            <v>24325.62</v>
          </cell>
          <cell r="O784">
            <v>22445.07</v>
          </cell>
          <cell r="P784">
            <v>20314.900000000001</v>
          </cell>
        </row>
        <row r="785">
          <cell r="A785" t="str">
            <v>Oklahoma City Rehabilitation Hospital</v>
          </cell>
          <cell r="D785">
            <v>1804</v>
          </cell>
          <cell r="M785">
            <v>34017.919999999998</v>
          </cell>
          <cell r="N785">
            <v>28459.49</v>
          </cell>
          <cell r="O785">
            <v>26259.42</v>
          </cell>
          <cell r="P785">
            <v>23768.11</v>
          </cell>
        </row>
        <row r="786">
          <cell r="A786" t="str">
            <v>Oklahoma City Rehabilitation Hospital</v>
          </cell>
          <cell r="D786">
            <v>1805</v>
          </cell>
          <cell r="M786">
            <v>40651.43</v>
          </cell>
          <cell r="N786">
            <v>34007.93</v>
          </cell>
          <cell r="O786">
            <v>31378.5</v>
          </cell>
          <cell r="P786">
            <v>28401.25</v>
          </cell>
        </row>
        <row r="787">
          <cell r="A787" t="str">
            <v>Oklahoma City Rehabilitation Hospital</v>
          </cell>
          <cell r="D787">
            <v>1806</v>
          </cell>
          <cell r="M787">
            <v>59761.440000000002</v>
          </cell>
          <cell r="N787">
            <v>49995.91</v>
          </cell>
          <cell r="O787">
            <v>46129.97</v>
          </cell>
          <cell r="P787">
            <v>41753.120000000003</v>
          </cell>
        </row>
        <row r="788">
          <cell r="A788" t="str">
            <v>Oklahoma City Rehabilitation Hospital</v>
          </cell>
          <cell r="D788">
            <v>1901</v>
          </cell>
          <cell r="M788">
            <v>21037.15</v>
          </cell>
          <cell r="N788">
            <v>15024.4</v>
          </cell>
          <cell r="O788">
            <v>14546.77</v>
          </cell>
          <cell r="P788">
            <v>13965.97</v>
          </cell>
        </row>
        <row r="789">
          <cell r="A789" t="str">
            <v>Oklahoma City Rehabilitation Hospital</v>
          </cell>
          <cell r="D789">
            <v>1902</v>
          </cell>
          <cell r="M789">
            <v>29764.23</v>
          </cell>
          <cell r="N789">
            <v>21255.16</v>
          </cell>
          <cell r="O789">
            <v>20581.169999999998</v>
          </cell>
          <cell r="P789">
            <v>19760.71</v>
          </cell>
        </row>
        <row r="790">
          <cell r="A790" t="str">
            <v>Oklahoma City Rehabilitation Hospital</v>
          </cell>
          <cell r="D790">
            <v>1903</v>
          </cell>
          <cell r="M790">
            <v>41644.949999999997</v>
          </cell>
          <cell r="N790">
            <v>29740.93</v>
          </cell>
          <cell r="O790">
            <v>28795.66</v>
          </cell>
          <cell r="P790">
            <v>27647.360000000001</v>
          </cell>
        </row>
        <row r="791">
          <cell r="A791" t="str">
            <v>Oklahoma City Rehabilitation Hospital</v>
          </cell>
          <cell r="D791">
            <v>1904</v>
          </cell>
          <cell r="M791">
            <v>70655.3</v>
          </cell>
          <cell r="N791">
            <v>50456.9</v>
          </cell>
          <cell r="O791">
            <v>48854.27</v>
          </cell>
          <cell r="P791">
            <v>46908.82</v>
          </cell>
        </row>
        <row r="792">
          <cell r="A792" t="str">
            <v>Oklahoma City Rehabilitation Hospital</v>
          </cell>
          <cell r="D792">
            <v>2001</v>
          </cell>
          <cell r="M792">
            <v>19812.310000000001</v>
          </cell>
          <cell r="N792">
            <v>15904.76</v>
          </cell>
          <cell r="O792">
            <v>14829.69</v>
          </cell>
          <cell r="P792">
            <v>13450.07</v>
          </cell>
        </row>
        <row r="793">
          <cell r="A793" t="str">
            <v>Oklahoma City Rehabilitation Hospital</v>
          </cell>
          <cell r="D793">
            <v>2002</v>
          </cell>
          <cell r="M793">
            <v>24575.24</v>
          </cell>
          <cell r="N793">
            <v>19729.099999999999</v>
          </cell>
          <cell r="O793">
            <v>18396.07</v>
          </cell>
          <cell r="P793">
            <v>16683.61</v>
          </cell>
        </row>
        <row r="794">
          <cell r="A794" t="str">
            <v>Oklahoma City Rehabilitation Hospital</v>
          </cell>
          <cell r="D794">
            <v>2003</v>
          </cell>
          <cell r="M794">
            <v>29180.09</v>
          </cell>
          <cell r="N794">
            <v>23423.62</v>
          </cell>
          <cell r="O794">
            <v>21840.959999999999</v>
          </cell>
          <cell r="P794">
            <v>19808.98</v>
          </cell>
        </row>
        <row r="795">
          <cell r="A795" t="str">
            <v>Oklahoma City Rehabilitation Hospital</v>
          </cell>
          <cell r="D795">
            <v>2004</v>
          </cell>
          <cell r="M795">
            <v>34755.160000000003</v>
          </cell>
          <cell r="N795">
            <v>27900.32</v>
          </cell>
          <cell r="O795">
            <v>26014.79</v>
          </cell>
          <cell r="P795">
            <v>23593.37</v>
          </cell>
        </row>
        <row r="796">
          <cell r="A796" t="str">
            <v>Oklahoma City Rehabilitation Hospital</v>
          </cell>
          <cell r="D796">
            <v>2005</v>
          </cell>
          <cell r="M796">
            <v>37268.1</v>
          </cell>
          <cell r="N796">
            <v>29919</v>
          </cell>
          <cell r="O796">
            <v>27896.99</v>
          </cell>
          <cell r="P796">
            <v>25300.83</v>
          </cell>
        </row>
        <row r="797">
          <cell r="A797" t="str">
            <v>Oklahoma City Rehabilitation Hospital</v>
          </cell>
          <cell r="D797">
            <v>2101</v>
          </cell>
          <cell r="M797">
            <v>25249.25</v>
          </cell>
          <cell r="N797">
            <v>21276.81</v>
          </cell>
          <cell r="O797">
            <v>18946.919999999998</v>
          </cell>
          <cell r="P797">
            <v>16934.91</v>
          </cell>
        </row>
        <row r="798">
          <cell r="A798" t="str">
            <v>Oklahoma City Rehabilitation Hospital</v>
          </cell>
          <cell r="D798">
            <v>2102</v>
          </cell>
          <cell r="M798">
            <v>40859.449999999997</v>
          </cell>
          <cell r="N798">
            <v>34432.31</v>
          </cell>
          <cell r="O798">
            <v>30662.89</v>
          </cell>
          <cell r="P798">
            <v>27406.05</v>
          </cell>
        </row>
        <row r="799">
          <cell r="A799" t="str">
            <v>Oklahoma City Rehabilitation Hospital</v>
          </cell>
          <cell r="D799">
            <v>5001</v>
          </cell>
          <cell r="P799">
            <v>2879.07</v>
          </cell>
        </row>
        <row r="800">
          <cell r="A800" t="str">
            <v>Oklahoma City Rehabilitation Hospital</v>
          </cell>
          <cell r="D800">
            <v>5101</v>
          </cell>
          <cell r="P800">
            <v>12970.78</v>
          </cell>
        </row>
        <row r="801">
          <cell r="A801" t="str">
            <v>Oklahoma City Rehabilitation Hospital</v>
          </cell>
          <cell r="D801">
            <v>5102</v>
          </cell>
          <cell r="P801">
            <v>31276.99</v>
          </cell>
        </row>
        <row r="802">
          <cell r="A802" t="str">
            <v>Oklahoma City Rehabilitation Hospital</v>
          </cell>
          <cell r="D802">
            <v>5103</v>
          </cell>
          <cell r="P802">
            <v>14674.92</v>
          </cell>
        </row>
        <row r="803">
          <cell r="A803" t="str">
            <v>Oklahoma City Rehabilitation Hospital</v>
          </cell>
          <cell r="D803">
            <v>5104</v>
          </cell>
          <cell r="P803">
            <v>39190.26</v>
          </cell>
        </row>
        <row r="804">
          <cell r="A804" t="str">
            <v>Tulsa Rehabilitation Hospital</v>
          </cell>
          <cell r="D804">
            <v>101</v>
          </cell>
          <cell r="M804">
            <v>15547.69</v>
          </cell>
          <cell r="N804">
            <v>13294.54</v>
          </cell>
          <cell r="O804">
            <v>12265.93</v>
          </cell>
          <cell r="P804">
            <v>11610.21</v>
          </cell>
        </row>
        <row r="805">
          <cell r="A805" t="str">
            <v>Tulsa Rehabilitation Hospital</v>
          </cell>
          <cell r="D805">
            <v>102</v>
          </cell>
          <cell r="M805">
            <v>19910.2</v>
          </cell>
          <cell r="N805">
            <v>17023.46</v>
          </cell>
          <cell r="O805">
            <v>15707.28</v>
          </cell>
          <cell r="P805">
            <v>14866.69</v>
          </cell>
        </row>
        <row r="806">
          <cell r="A806" t="str">
            <v>Tulsa Rehabilitation Hospital</v>
          </cell>
          <cell r="D806">
            <v>103</v>
          </cell>
          <cell r="M806">
            <v>25697.93</v>
          </cell>
          <cell r="N806">
            <v>21973.75</v>
          </cell>
          <cell r="O806">
            <v>20272.04</v>
          </cell>
          <cell r="P806">
            <v>19188.13</v>
          </cell>
        </row>
        <row r="807">
          <cell r="A807" t="str">
            <v>Tulsa Rehabilitation Hospital</v>
          </cell>
          <cell r="D807">
            <v>104</v>
          </cell>
          <cell r="M807">
            <v>32955.089999999997</v>
          </cell>
          <cell r="N807">
            <v>28178.61</v>
          </cell>
          <cell r="O807">
            <v>25998.14</v>
          </cell>
          <cell r="P807">
            <v>24607.7</v>
          </cell>
        </row>
        <row r="808">
          <cell r="A808" t="str">
            <v>Tulsa Rehabilitation Hospital</v>
          </cell>
          <cell r="D808">
            <v>105</v>
          </cell>
          <cell r="M808">
            <v>40133.269999999997</v>
          </cell>
          <cell r="N808">
            <v>34315.519999999997</v>
          </cell>
          <cell r="O808">
            <v>31661.040000000001</v>
          </cell>
          <cell r="P808">
            <v>29967.22</v>
          </cell>
        </row>
        <row r="809">
          <cell r="A809" t="str">
            <v>Tulsa Rehabilitation Hospital</v>
          </cell>
          <cell r="D809">
            <v>106</v>
          </cell>
          <cell r="M809">
            <v>45856.21</v>
          </cell>
          <cell r="N809">
            <v>39210.519999999997</v>
          </cell>
          <cell r="O809">
            <v>36175.24</v>
          </cell>
          <cell r="P809">
            <v>34241.26</v>
          </cell>
        </row>
        <row r="810">
          <cell r="A810" t="str">
            <v>Tulsa Rehabilitation Hospital</v>
          </cell>
          <cell r="D810">
            <v>201</v>
          </cell>
          <cell r="M810">
            <v>17086.66</v>
          </cell>
          <cell r="N810">
            <v>13588.42</v>
          </cell>
          <cell r="O810">
            <v>12374.95</v>
          </cell>
          <cell r="P810">
            <v>11553.33</v>
          </cell>
        </row>
        <row r="811">
          <cell r="A811" t="str">
            <v>Tulsa Rehabilitation Hospital</v>
          </cell>
          <cell r="D811">
            <v>202</v>
          </cell>
          <cell r="M811">
            <v>21927.93</v>
          </cell>
          <cell r="N811">
            <v>17437.43</v>
          </cell>
          <cell r="O811">
            <v>15881.08</v>
          </cell>
          <cell r="P811">
            <v>14825.61</v>
          </cell>
        </row>
        <row r="812">
          <cell r="A812" t="str">
            <v>Tulsa Rehabilitation Hospital</v>
          </cell>
          <cell r="D812">
            <v>203</v>
          </cell>
          <cell r="M812">
            <v>27156.32</v>
          </cell>
          <cell r="N812">
            <v>21596.12</v>
          </cell>
          <cell r="O812">
            <v>19666.88</v>
          </cell>
          <cell r="P812">
            <v>18361.759999999998</v>
          </cell>
        </row>
        <row r="813">
          <cell r="A813" t="str">
            <v>Tulsa Rehabilitation Hospital</v>
          </cell>
          <cell r="D813">
            <v>204</v>
          </cell>
          <cell r="M813">
            <v>33779.89</v>
          </cell>
          <cell r="N813">
            <v>26862.42</v>
          </cell>
          <cell r="O813">
            <v>24463.91</v>
          </cell>
          <cell r="P813">
            <v>22839.62</v>
          </cell>
        </row>
        <row r="814">
          <cell r="A814" t="str">
            <v>Tulsa Rehabilitation Hospital</v>
          </cell>
          <cell r="D814">
            <v>205</v>
          </cell>
          <cell r="M814">
            <v>43176.44</v>
          </cell>
          <cell r="N814">
            <v>34334.480000000003</v>
          </cell>
          <cell r="O814">
            <v>31269.19</v>
          </cell>
          <cell r="P814">
            <v>29192.99</v>
          </cell>
        </row>
        <row r="815">
          <cell r="A815" t="str">
            <v>Tulsa Rehabilitation Hospital</v>
          </cell>
          <cell r="D815">
            <v>301</v>
          </cell>
          <cell r="M815">
            <v>19090.16</v>
          </cell>
          <cell r="N815">
            <v>15019.95</v>
          </cell>
          <cell r="O815">
            <v>13997.66</v>
          </cell>
          <cell r="P815">
            <v>13074.91</v>
          </cell>
        </row>
        <row r="816">
          <cell r="A816" t="str">
            <v>Tulsa Rehabilitation Hospital</v>
          </cell>
          <cell r="D816">
            <v>302</v>
          </cell>
          <cell r="M816">
            <v>24468.65</v>
          </cell>
          <cell r="N816">
            <v>19251.330000000002</v>
          </cell>
          <cell r="O816">
            <v>17941.47</v>
          </cell>
          <cell r="P816">
            <v>16758</v>
          </cell>
        </row>
        <row r="817">
          <cell r="A817" t="str">
            <v>Tulsa Rehabilitation Hospital</v>
          </cell>
          <cell r="D817">
            <v>303</v>
          </cell>
          <cell r="M817">
            <v>29292.55</v>
          </cell>
          <cell r="N817">
            <v>23046.6</v>
          </cell>
          <cell r="O817">
            <v>21477.62</v>
          </cell>
          <cell r="P817">
            <v>20061.89</v>
          </cell>
        </row>
        <row r="818">
          <cell r="A818" t="str">
            <v>Tulsa Rehabilitation Hospital</v>
          </cell>
          <cell r="D818">
            <v>304</v>
          </cell>
          <cell r="M818">
            <v>34631.53</v>
          </cell>
          <cell r="N818">
            <v>27247.96</v>
          </cell>
          <cell r="O818">
            <v>25392.98</v>
          </cell>
          <cell r="P818">
            <v>23718.13</v>
          </cell>
        </row>
        <row r="819">
          <cell r="A819" t="str">
            <v>Tulsa Rehabilitation Hospital</v>
          </cell>
          <cell r="D819">
            <v>305</v>
          </cell>
          <cell r="M819">
            <v>37775.83</v>
          </cell>
          <cell r="N819">
            <v>29720.74</v>
          </cell>
          <cell r="O819">
            <v>27698.28</v>
          </cell>
          <cell r="P819">
            <v>25871.73</v>
          </cell>
        </row>
        <row r="820">
          <cell r="A820" t="str">
            <v>Tulsa Rehabilitation Hospital</v>
          </cell>
          <cell r="D820">
            <v>401</v>
          </cell>
          <cell r="M820">
            <v>21442.85</v>
          </cell>
          <cell r="N820">
            <v>16893.900000000001</v>
          </cell>
          <cell r="O820">
            <v>16407.23</v>
          </cell>
          <cell r="P820">
            <v>15293.3</v>
          </cell>
        </row>
        <row r="821">
          <cell r="A821" t="str">
            <v>Tulsa Rehabilitation Hospital</v>
          </cell>
          <cell r="D821">
            <v>402</v>
          </cell>
          <cell r="M821">
            <v>27170.53</v>
          </cell>
          <cell r="N821">
            <v>21406.52</v>
          </cell>
          <cell r="O821">
            <v>20791.88</v>
          </cell>
          <cell r="P821">
            <v>19379.310000000001</v>
          </cell>
        </row>
        <row r="822">
          <cell r="A822" t="str">
            <v>Tulsa Rehabilitation Hospital</v>
          </cell>
          <cell r="D822">
            <v>403</v>
          </cell>
          <cell r="M822">
            <v>32727.57</v>
          </cell>
          <cell r="N822">
            <v>25784.84</v>
          </cell>
          <cell r="O822">
            <v>25042.21</v>
          </cell>
          <cell r="P822">
            <v>23340.5</v>
          </cell>
        </row>
        <row r="823">
          <cell r="A823" t="str">
            <v>Tulsa Rehabilitation Hospital</v>
          </cell>
          <cell r="D823">
            <v>404</v>
          </cell>
          <cell r="M823">
            <v>51482.76</v>
          </cell>
          <cell r="N823">
            <v>40561.46</v>
          </cell>
          <cell r="O823">
            <v>39393.800000000003</v>
          </cell>
          <cell r="P823">
            <v>36718.78</v>
          </cell>
        </row>
        <row r="824">
          <cell r="A824" t="str">
            <v>Tulsa Rehabilitation Hospital</v>
          </cell>
          <cell r="D824">
            <v>405</v>
          </cell>
          <cell r="M824">
            <v>42049.87</v>
          </cell>
          <cell r="N824">
            <v>33128.910000000003</v>
          </cell>
          <cell r="O824">
            <v>32176.13</v>
          </cell>
          <cell r="P824">
            <v>29989.34</v>
          </cell>
        </row>
        <row r="825">
          <cell r="A825" t="str">
            <v>Tulsa Rehabilitation Hospital</v>
          </cell>
          <cell r="D825">
            <v>406</v>
          </cell>
          <cell r="M825">
            <v>52803.68</v>
          </cell>
          <cell r="N825">
            <v>41601.129999999997</v>
          </cell>
          <cell r="O825">
            <v>40405.03</v>
          </cell>
          <cell r="P825">
            <v>37660.480000000003</v>
          </cell>
        </row>
        <row r="826">
          <cell r="A826" t="str">
            <v>Tulsa Rehabilitation Hospital</v>
          </cell>
          <cell r="D826">
            <v>407</v>
          </cell>
          <cell r="M826">
            <v>70863.649999999994</v>
          </cell>
          <cell r="N826">
            <v>55829.48</v>
          </cell>
          <cell r="O826">
            <v>54224.15</v>
          </cell>
          <cell r="P826">
            <v>50539.47</v>
          </cell>
        </row>
        <row r="827">
          <cell r="A827" t="str">
            <v>Tulsa Rehabilitation Hospital</v>
          </cell>
          <cell r="D827">
            <v>501</v>
          </cell>
          <cell r="M827">
            <v>19902.310000000001</v>
          </cell>
          <cell r="N827">
            <v>15776.79</v>
          </cell>
          <cell r="O827">
            <v>14836.67</v>
          </cell>
          <cell r="P827">
            <v>13552.08</v>
          </cell>
        </row>
        <row r="828">
          <cell r="A828" t="str">
            <v>Tulsa Rehabilitation Hospital</v>
          </cell>
          <cell r="D828">
            <v>502</v>
          </cell>
          <cell r="M828">
            <v>24503.42</v>
          </cell>
          <cell r="N828">
            <v>19425.13</v>
          </cell>
          <cell r="O828">
            <v>18266.96</v>
          </cell>
          <cell r="P828">
            <v>16685.330000000002</v>
          </cell>
        </row>
        <row r="829">
          <cell r="A829" t="str">
            <v>Tulsa Rehabilitation Hospital</v>
          </cell>
          <cell r="D829">
            <v>503</v>
          </cell>
          <cell r="M829">
            <v>28115.41</v>
          </cell>
          <cell r="N829">
            <v>22289.759999999998</v>
          </cell>
          <cell r="O829">
            <v>20960.939999999999</v>
          </cell>
          <cell r="P829">
            <v>19145.47</v>
          </cell>
        </row>
        <row r="830">
          <cell r="A830" t="str">
            <v>Tulsa Rehabilitation Hospital</v>
          </cell>
          <cell r="D830">
            <v>504</v>
          </cell>
          <cell r="M830">
            <v>33833.61</v>
          </cell>
          <cell r="N830">
            <v>26821.35</v>
          </cell>
          <cell r="O830">
            <v>25222.34</v>
          </cell>
          <cell r="P830">
            <v>23038.71</v>
          </cell>
        </row>
        <row r="831">
          <cell r="A831" t="str">
            <v>Tulsa Rehabilitation Hospital</v>
          </cell>
          <cell r="D831">
            <v>505</v>
          </cell>
          <cell r="M831">
            <v>47606.9</v>
          </cell>
          <cell r="N831">
            <v>37741.07</v>
          </cell>
          <cell r="O831">
            <v>35491.08</v>
          </cell>
          <cell r="P831">
            <v>32417.88</v>
          </cell>
        </row>
        <row r="832">
          <cell r="A832" t="str">
            <v>Tulsa Rehabilitation Hospital</v>
          </cell>
          <cell r="D832">
            <v>601</v>
          </cell>
          <cell r="M832">
            <v>21174.25</v>
          </cell>
          <cell r="N832">
            <v>16054.89</v>
          </cell>
          <cell r="O832">
            <v>15026.27</v>
          </cell>
          <cell r="P832">
            <v>13536.28</v>
          </cell>
        </row>
        <row r="833">
          <cell r="A833" t="str">
            <v>Tulsa Rehabilitation Hospital</v>
          </cell>
          <cell r="D833">
            <v>602</v>
          </cell>
          <cell r="M833">
            <v>26231.98</v>
          </cell>
          <cell r="N833">
            <v>19889.66</v>
          </cell>
          <cell r="O833">
            <v>18614.57</v>
          </cell>
          <cell r="P833">
            <v>16769.07</v>
          </cell>
        </row>
        <row r="834">
          <cell r="A834" t="str">
            <v>Tulsa Rehabilitation Hospital</v>
          </cell>
          <cell r="D834">
            <v>603</v>
          </cell>
          <cell r="M834">
            <v>31147.52</v>
          </cell>
          <cell r="N834">
            <v>23615.42</v>
          </cell>
          <cell r="O834">
            <v>22103.31</v>
          </cell>
          <cell r="P834">
            <v>19910.2</v>
          </cell>
        </row>
        <row r="835">
          <cell r="A835" t="str">
            <v>Tulsa Rehabilitation Hospital</v>
          </cell>
          <cell r="D835">
            <v>604</v>
          </cell>
          <cell r="M835">
            <v>38902.410000000003</v>
          </cell>
          <cell r="N835">
            <v>29494.79</v>
          </cell>
          <cell r="O835">
            <v>27606.63</v>
          </cell>
          <cell r="P835">
            <v>24868.41</v>
          </cell>
        </row>
        <row r="836">
          <cell r="A836" t="str">
            <v>Tulsa Rehabilitation Hospital</v>
          </cell>
          <cell r="D836">
            <v>701</v>
          </cell>
          <cell r="M836">
            <v>19009.580000000002</v>
          </cell>
          <cell r="N836">
            <v>15100.54</v>
          </cell>
          <cell r="O836">
            <v>14416.37</v>
          </cell>
          <cell r="P836">
            <v>13191.83</v>
          </cell>
        </row>
        <row r="837">
          <cell r="A837" t="str">
            <v>Tulsa Rehabilitation Hospital</v>
          </cell>
          <cell r="D837">
            <v>702</v>
          </cell>
          <cell r="M837">
            <v>23555.38</v>
          </cell>
          <cell r="N837">
            <v>18710.95</v>
          </cell>
          <cell r="O837">
            <v>17864.05</v>
          </cell>
          <cell r="P837">
            <v>16345.61</v>
          </cell>
        </row>
        <row r="838">
          <cell r="A838" t="str">
            <v>Tulsa Rehabilitation Hospital</v>
          </cell>
          <cell r="D838">
            <v>703</v>
          </cell>
          <cell r="M838">
            <v>29034.99</v>
          </cell>
          <cell r="N838">
            <v>23065.57</v>
          </cell>
          <cell r="O838">
            <v>22021.15</v>
          </cell>
          <cell r="P838">
            <v>20150.37</v>
          </cell>
        </row>
        <row r="839">
          <cell r="A839" t="str">
            <v>Tulsa Rehabilitation Hospital</v>
          </cell>
          <cell r="D839">
            <v>704</v>
          </cell>
          <cell r="M839">
            <v>36033.040000000001</v>
          </cell>
          <cell r="N839">
            <v>28624.18</v>
          </cell>
          <cell r="O839">
            <v>27328.54</v>
          </cell>
          <cell r="P839">
            <v>25005.87</v>
          </cell>
        </row>
        <row r="840">
          <cell r="A840" t="str">
            <v>Tulsa Rehabilitation Hospital</v>
          </cell>
          <cell r="D840">
            <v>801</v>
          </cell>
          <cell r="M840">
            <v>18701.47</v>
          </cell>
          <cell r="N840">
            <v>14931.47</v>
          </cell>
          <cell r="O840">
            <v>13882.32</v>
          </cell>
          <cell r="P840">
            <v>12769.96</v>
          </cell>
        </row>
        <row r="841">
          <cell r="A841" t="str">
            <v>Tulsa Rehabilitation Hospital</v>
          </cell>
          <cell r="D841">
            <v>802</v>
          </cell>
          <cell r="M841">
            <v>21270.63</v>
          </cell>
          <cell r="N841">
            <v>16982.38</v>
          </cell>
          <cell r="O841">
            <v>15787.85</v>
          </cell>
          <cell r="P841">
            <v>14523.82</v>
          </cell>
        </row>
        <row r="842">
          <cell r="A842" t="str">
            <v>Tulsa Rehabilitation Hospital</v>
          </cell>
          <cell r="D842">
            <v>803</v>
          </cell>
          <cell r="M842">
            <v>23639.13</v>
          </cell>
          <cell r="N842">
            <v>18873.689999999999</v>
          </cell>
          <cell r="O842">
            <v>17546.45</v>
          </cell>
          <cell r="P842">
            <v>16141.79</v>
          </cell>
        </row>
        <row r="843">
          <cell r="A843" t="str">
            <v>Tulsa Rehabilitation Hospital</v>
          </cell>
          <cell r="D843">
            <v>804</v>
          </cell>
          <cell r="M843">
            <v>26636.48</v>
          </cell>
          <cell r="N843">
            <v>21265.89</v>
          </cell>
          <cell r="O843">
            <v>19771.169999999998</v>
          </cell>
          <cell r="P843">
            <v>18187.95</v>
          </cell>
        </row>
        <row r="844">
          <cell r="A844" t="str">
            <v>Tulsa Rehabilitation Hospital</v>
          </cell>
          <cell r="D844">
            <v>805</v>
          </cell>
          <cell r="M844">
            <v>33244.25</v>
          </cell>
          <cell r="N844">
            <v>26541.68</v>
          </cell>
          <cell r="O844">
            <v>24675.64</v>
          </cell>
          <cell r="P844">
            <v>22700.58</v>
          </cell>
        </row>
        <row r="845">
          <cell r="A845" t="str">
            <v>Tulsa Rehabilitation Hospital</v>
          </cell>
          <cell r="D845">
            <v>901</v>
          </cell>
          <cell r="M845">
            <v>19448.830000000002</v>
          </cell>
          <cell r="N845">
            <v>14986.78</v>
          </cell>
          <cell r="O845">
            <v>14078.24</v>
          </cell>
          <cell r="P845">
            <v>12855.29</v>
          </cell>
        </row>
        <row r="846">
          <cell r="A846" t="str">
            <v>Tulsa Rehabilitation Hospital</v>
          </cell>
          <cell r="D846">
            <v>902</v>
          </cell>
          <cell r="M846">
            <v>24735.68</v>
          </cell>
          <cell r="N846">
            <v>19061.72</v>
          </cell>
          <cell r="O846">
            <v>17905.13</v>
          </cell>
          <cell r="P846">
            <v>16350.35</v>
          </cell>
        </row>
        <row r="847">
          <cell r="A847" t="str">
            <v>Tulsa Rehabilitation Hospital</v>
          </cell>
          <cell r="D847">
            <v>903</v>
          </cell>
          <cell r="M847">
            <v>28692.12</v>
          </cell>
          <cell r="N847">
            <v>22111.22</v>
          </cell>
          <cell r="O847">
            <v>20769.75</v>
          </cell>
          <cell r="P847">
            <v>18966.91</v>
          </cell>
        </row>
        <row r="848">
          <cell r="A848" t="str">
            <v>Tulsa Rehabilitation Hospital</v>
          </cell>
          <cell r="D848">
            <v>904</v>
          </cell>
          <cell r="M848">
            <v>34686.839999999997</v>
          </cell>
          <cell r="N848">
            <v>26729.7</v>
          </cell>
          <cell r="O848">
            <v>25110.15</v>
          </cell>
          <cell r="P848">
            <v>22929.69</v>
          </cell>
        </row>
        <row r="849">
          <cell r="A849" t="str">
            <v>Tulsa Rehabilitation Hospital</v>
          </cell>
          <cell r="D849">
            <v>1001</v>
          </cell>
          <cell r="M849">
            <v>18957.439999999999</v>
          </cell>
          <cell r="N849">
            <v>15694.63</v>
          </cell>
          <cell r="O849">
            <v>14346.85</v>
          </cell>
          <cell r="P849">
            <v>13092.29</v>
          </cell>
        </row>
        <row r="850">
          <cell r="A850" t="str">
            <v>Tulsa Rehabilitation Hospital</v>
          </cell>
          <cell r="D850">
            <v>1002</v>
          </cell>
          <cell r="M850">
            <v>24141.58</v>
          </cell>
          <cell r="N850">
            <v>19987.63</v>
          </cell>
          <cell r="O850">
            <v>18271.7</v>
          </cell>
          <cell r="P850">
            <v>16672.68</v>
          </cell>
        </row>
        <row r="851">
          <cell r="A851" t="str">
            <v>Tulsa Rehabilitation Hospital</v>
          </cell>
          <cell r="D851">
            <v>1003</v>
          </cell>
          <cell r="M851">
            <v>28447.21</v>
          </cell>
          <cell r="N851">
            <v>23550.639999999999</v>
          </cell>
          <cell r="O851">
            <v>21529.759999999998</v>
          </cell>
          <cell r="P851">
            <v>19644.759999999998</v>
          </cell>
        </row>
        <row r="852">
          <cell r="A852" t="str">
            <v>Tulsa Rehabilitation Hospital</v>
          </cell>
          <cell r="D852">
            <v>1004</v>
          </cell>
          <cell r="M852">
            <v>36911.54</v>
          </cell>
          <cell r="N852">
            <v>30558.16</v>
          </cell>
          <cell r="O852">
            <v>27935.279999999999</v>
          </cell>
          <cell r="P852">
            <v>25490.94</v>
          </cell>
        </row>
        <row r="853">
          <cell r="A853" t="str">
            <v>Tulsa Rehabilitation Hospital</v>
          </cell>
          <cell r="D853">
            <v>1101</v>
          </cell>
          <cell r="M853">
            <v>20126.68</v>
          </cell>
          <cell r="N853">
            <v>20126.68</v>
          </cell>
          <cell r="O853">
            <v>16216.06</v>
          </cell>
          <cell r="P853">
            <v>15372.31</v>
          </cell>
        </row>
        <row r="854">
          <cell r="A854" t="str">
            <v>Tulsa Rehabilitation Hospital</v>
          </cell>
          <cell r="D854">
            <v>1102</v>
          </cell>
          <cell r="M854">
            <v>23078.2</v>
          </cell>
          <cell r="N854">
            <v>23078.2</v>
          </cell>
          <cell r="O854">
            <v>18595.599999999999</v>
          </cell>
          <cell r="P854">
            <v>17627.03</v>
          </cell>
        </row>
        <row r="855">
          <cell r="A855" t="str">
            <v>Tulsa Rehabilitation Hospital</v>
          </cell>
          <cell r="D855">
            <v>1103</v>
          </cell>
          <cell r="M855">
            <v>31659.46</v>
          </cell>
          <cell r="N855">
            <v>31659.46</v>
          </cell>
          <cell r="O855">
            <v>25509.91</v>
          </cell>
          <cell r="P855">
            <v>24181.08</v>
          </cell>
        </row>
        <row r="856">
          <cell r="A856" t="str">
            <v>Tulsa Rehabilitation Hospital</v>
          </cell>
          <cell r="D856">
            <v>1201</v>
          </cell>
          <cell r="M856">
            <v>21013.08</v>
          </cell>
          <cell r="N856">
            <v>16268.19</v>
          </cell>
          <cell r="O856">
            <v>14610.72</v>
          </cell>
          <cell r="P856">
            <v>13596.33</v>
          </cell>
        </row>
        <row r="857">
          <cell r="A857" t="str">
            <v>Tulsa Rehabilitation Hospital</v>
          </cell>
          <cell r="D857">
            <v>1202</v>
          </cell>
          <cell r="M857">
            <v>26601.72</v>
          </cell>
          <cell r="N857">
            <v>20594.37</v>
          </cell>
          <cell r="O857">
            <v>18497.64</v>
          </cell>
          <cell r="P857">
            <v>17213.060000000001</v>
          </cell>
        </row>
        <row r="858">
          <cell r="A858" t="str">
            <v>Tulsa Rehabilitation Hospital</v>
          </cell>
          <cell r="D858">
            <v>1203</v>
          </cell>
          <cell r="M858">
            <v>33525.5</v>
          </cell>
          <cell r="N858">
            <v>25953.9</v>
          </cell>
          <cell r="O858">
            <v>23310.48</v>
          </cell>
          <cell r="P858">
            <v>21692.5</v>
          </cell>
        </row>
        <row r="859">
          <cell r="A859" t="str">
            <v>Tulsa Rehabilitation Hospital</v>
          </cell>
          <cell r="D859">
            <v>1204</v>
          </cell>
          <cell r="M859">
            <v>34781.64</v>
          </cell>
          <cell r="N859">
            <v>26927.21</v>
          </cell>
          <cell r="O859">
            <v>24184.240000000002</v>
          </cell>
          <cell r="P859">
            <v>22506.22</v>
          </cell>
        </row>
        <row r="860">
          <cell r="A860" t="str">
            <v>Tulsa Rehabilitation Hospital</v>
          </cell>
          <cell r="D860">
            <v>1301</v>
          </cell>
          <cell r="M860">
            <v>21750.97</v>
          </cell>
          <cell r="N860">
            <v>17457.97</v>
          </cell>
          <cell r="O860">
            <v>15675.68</v>
          </cell>
          <cell r="P860">
            <v>14508.02</v>
          </cell>
        </row>
        <row r="861">
          <cell r="A861" t="str">
            <v>Tulsa Rehabilitation Hospital</v>
          </cell>
          <cell r="D861">
            <v>1302</v>
          </cell>
          <cell r="M861">
            <v>25961.8</v>
          </cell>
          <cell r="N861">
            <v>20839.28</v>
          </cell>
          <cell r="O861">
            <v>18710.95</v>
          </cell>
          <cell r="P861">
            <v>17317.349999999999</v>
          </cell>
        </row>
        <row r="862">
          <cell r="A862" t="str">
            <v>Tulsa Rehabilitation Hospital</v>
          </cell>
          <cell r="D862">
            <v>1303</v>
          </cell>
          <cell r="M862">
            <v>29341.52</v>
          </cell>
          <cell r="N862">
            <v>23552.22</v>
          </cell>
          <cell r="O862">
            <v>21145.8</v>
          </cell>
          <cell r="P862">
            <v>19572.080000000002</v>
          </cell>
        </row>
        <row r="863">
          <cell r="A863" t="str">
            <v>Tulsa Rehabilitation Hospital</v>
          </cell>
          <cell r="D863">
            <v>1304</v>
          </cell>
          <cell r="M863">
            <v>34688.410000000003</v>
          </cell>
          <cell r="N863">
            <v>27842.05</v>
          </cell>
          <cell r="O863">
            <v>24999.55</v>
          </cell>
          <cell r="P863">
            <v>23138.25</v>
          </cell>
        </row>
        <row r="864">
          <cell r="A864" t="str">
            <v>Tulsa Rehabilitation Hospital</v>
          </cell>
          <cell r="D864">
            <v>1305</v>
          </cell>
          <cell r="M864">
            <v>34863.800000000003</v>
          </cell>
          <cell r="N864">
            <v>27984.27</v>
          </cell>
          <cell r="O864">
            <v>25125.95</v>
          </cell>
          <cell r="P864">
            <v>23255.17</v>
          </cell>
        </row>
        <row r="865">
          <cell r="A865" t="str">
            <v>Tulsa Rehabilitation Hospital</v>
          </cell>
          <cell r="D865">
            <v>1401</v>
          </cell>
          <cell r="M865">
            <v>17785.04</v>
          </cell>
          <cell r="N865">
            <v>14376.88</v>
          </cell>
          <cell r="O865">
            <v>13283.48</v>
          </cell>
          <cell r="P865">
            <v>12273.83</v>
          </cell>
        </row>
        <row r="866">
          <cell r="A866" t="str">
            <v>Tulsa Rehabilitation Hospital</v>
          </cell>
          <cell r="D866">
            <v>1402</v>
          </cell>
          <cell r="M866">
            <v>22220.240000000002</v>
          </cell>
          <cell r="N866">
            <v>17962</v>
          </cell>
          <cell r="O866">
            <v>16596.849999999999</v>
          </cell>
          <cell r="P866">
            <v>15334.38</v>
          </cell>
        </row>
        <row r="867">
          <cell r="A867" t="str">
            <v>Tulsa Rehabilitation Hospital</v>
          </cell>
          <cell r="D867">
            <v>1403</v>
          </cell>
          <cell r="M867">
            <v>26882.959999999999</v>
          </cell>
          <cell r="N867">
            <v>21730.43</v>
          </cell>
          <cell r="O867">
            <v>20079.27</v>
          </cell>
          <cell r="P867">
            <v>18552.95</v>
          </cell>
        </row>
        <row r="868">
          <cell r="A868" t="str">
            <v>Tulsa Rehabilitation Hospital</v>
          </cell>
          <cell r="D868">
            <v>1404</v>
          </cell>
          <cell r="M868">
            <v>33546.04</v>
          </cell>
          <cell r="N868">
            <v>27116.81</v>
          </cell>
          <cell r="O868">
            <v>25056.43</v>
          </cell>
          <cell r="P868">
            <v>23149.31</v>
          </cell>
        </row>
        <row r="869">
          <cell r="A869" t="str">
            <v>Tulsa Rehabilitation Hospital</v>
          </cell>
          <cell r="D869">
            <v>1501</v>
          </cell>
          <cell r="M869">
            <v>20396.87</v>
          </cell>
          <cell r="N869">
            <v>16451.48</v>
          </cell>
          <cell r="O869">
            <v>15870.02</v>
          </cell>
          <cell r="P869">
            <v>15035.75</v>
          </cell>
        </row>
        <row r="870">
          <cell r="A870" t="str">
            <v>Tulsa Rehabilitation Hospital</v>
          </cell>
          <cell r="D870">
            <v>1502</v>
          </cell>
          <cell r="M870">
            <v>24130.52</v>
          </cell>
          <cell r="N870">
            <v>19463.05</v>
          </cell>
          <cell r="O870">
            <v>18775.73</v>
          </cell>
          <cell r="P870">
            <v>17788.2</v>
          </cell>
        </row>
        <row r="871">
          <cell r="A871" t="str">
            <v>Tulsa Rehabilitation Hospital</v>
          </cell>
          <cell r="D871">
            <v>1503</v>
          </cell>
          <cell r="M871">
            <v>28632.080000000002</v>
          </cell>
          <cell r="N871">
            <v>23094.01</v>
          </cell>
          <cell r="O871">
            <v>22278.7</v>
          </cell>
          <cell r="P871">
            <v>21106.31</v>
          </cell>
        </row>
        <row r="872">
          <cell r="A872" t="str">
            <v>Tulsa Rehabilitation Hospital</v>
          </cell>
          <cell r="D872">
            <v>1504</v>
          </cell>
          <cell r="M872">
            <v>35307.79</v>
          </cell>
          <cell r="N872">
            <v>28478.81</v>
          </cell>
          <cell r="O872">
            <v>27470.74</v>
          </cell>
          <cell r="P872">
            <v>26026.58</v>
          </cell>
        </row>
        <row r="873">
          <cell r="A873" t="str">
            <v>Tulsa Rehabilitation Hospital</v>
          </cell>
          <cell r="D873">
            <v>1601</v>
          </cell>
          <cell r="M873">
            <v>17939.88</v>
          </cell>
          <cell r="N873">
            <v>13466.76</v>
          </cell>
          <cell r="O873">
            <v>13299.28</v>
          </cell>
          <cell r="P873">
            <v>12223.26</v>
          </cell>
        </row>
        <row r="874">
          <cell r="A874" t="str">
            <v>Tulsa Rehabilitation Hospital</v>
          </cell>
          <cell r="D874">
            <v>1602</v>
          </cell>
          <cell r="M874">
            <v>23593.3</v>
          </cell>
          <cell r="N874">
            <v>17710.77</v>
          </cell>
          <cell r="O874">
            <v>17489.57</v>
          </cell>
          <cell r="P874">
            <v>16075.43</v>
          </cell>
        </row>
        <row r="875">
          <cell r="A875" t="str">
            <v>Tulsa Rehabilitation Hospital</v>
          </cell>
          <cell r="D875">
            <v>1603</v>
          </cell>
          <cell r="M875">
            <v>27385.43</v>
          </cell>
          <cell r="N875">
            <v>20558.03</v>
          </cell>
          <cell r="O875">
            <v>20302.060000000001</v>
          </cell>
          <cell r="P875">
            <v>18660.39</v>
          </cell>
        </row>
        <row r="876">
          <cell r="A876" t="str">
            <v>Tulsa Rehabilitation Hospital</v>
          </cell>
          <cell r="D876">
            <v>1604</v>
          </cell>
          <cell r="M876">
            <v>33832.019999999997</v>
          </cell>
          <cell r="N876">
            <v>25397.72</v>
          </cell>
          <cell r="O876">
            <v>25080.13</v>
          </cell>
          <cell r="P876">
            <v>23052.92</v>
          </cell>
        </row>
        <row r="877">
          <cell r="A877" t="str">
            <v>Tulsa Rehabilitation Hospital</v>
          </cell>
          <cell r="D877">
            <v>1701</v>
          </cell>
          <cell r="M877">
            <v>21641.95</v>
          </cell>
          <cell r="N877">
            <v>16423.04</v>
          </cell>
          <cell r="O877">
            <v>15552.43</v>
          </cell>
          <cell r="P877">
            <v>14184.11</v>
          </cell>
        </row>
        <row r="878">
          <cell r="A878" t="str">
            <v>Tulsa Rehabilitation Hospital</v>
          </cell>
          <cell r="D878">
            <v>1702</v>
          </cell>
          <cell r="M878">
            <v>26124.55</v>
          </cell>
          <cell r="N878">
            <v>19824.88</v>
          </cell>
          <cell r="O878">
            <v>18772.57</v>
          </cell>
          <cell r="P878">
            <v>17121.419999999998</v>
          </cell>
        </row>
        <row r="879">
          <cell r="A879" t="str">
            <v>Tulsa Rehabilitation Hospital</v>
          </cell>
          <cell r="D879">
            <v>1703</v>
          </cell>
          <cell r="M879">
            <v>30951.599999999999</v>
          </cell>
          <cell r="N879">
            <v>23489.02</v>
          </cell>
          <cell r="O879">
            <v>22242.36</v>
          </cell>
          <cell r="P879">
            <v>20286.259999999998</v>
          </cell>
        </row>
        <row r="880">
          <cell r="A880" t="str">
            <v>Tulsa Rehabilitation Hospital</v>
          </cell>
          <cell r="D880">
            <v>1704</v>
          </cell>
          <cell r="M880">
            <v>35650.660000000003</v>
          </cell>
          <cell r="N880">
            <v>27053.61</v>
          </cell>
          <cell r="O880">
            <v>25618.93</v>
          </cell>
          <cell r="P880">
            <v>23365.77</v>
          </cell>
        </row>
        <row r="881">
          <cell r="A881" t="str">
            <v>Tulsa Rehabilitation Hospital</v>
          </cell>
          <cell r="D881">
            <v>1705</v>
          </cell>
          <cell r="M881">
            <v>40839.54</v>
          </cell>
          <cell r="N881">
            <v>30991.09</v>
          </cell>
          <cell r="O881">
            <v>29347.84</v>
          </cell>
          <cell r="P881">
            <v>26767.62</v>
          </cell>
        </row>
        <row r="882">
          <cell r="A882" t="str">
            <v>Tulsa Rehabilitation Hospital</v>
          </cell>
          <cell r="D882">
            <v>1801</v>
          </cell>
          <cell r="M882">
            <v>17378.97</v>
          </cell>
          <cell r="N882">
            <v>14539.62</v>
          </cell>
          <cell r="O882">
            <v>13414.62</v>
          </cell>
          <cell r="P882">
            <v>12141.11</v>
          </cell>
        </row>
        <row r="883">
          <cell r="A883" t="str">
            <v>Tulsa Rehabilitation Hospital</v>
          </cell>
          <cell r="D883">
            <v>1802</v>
          </cell>
          <cell r="M883">
            <v>22104.89</v>
          </cell>
          <cell r="N883">
            <v>18492.900000000001</v>
          </cell>
          <cell r="O883">
            <v>17062.96</v>
          </cell>
          <cell r="P883">
            <v>15443.4</v>
          </cell>
        </row>
        <row r="884">
          <cell r="A884" t="str">
            <v>Tulsa Rehabilitation Hospital</v>
          </cell>
          <cell r="D884">
            <v>1803</v>
          </cell>
          <cell r="M884">
            <v>27606.63</v>
          </cell>
          <cell r="N884">
            <v>23095.59</v>
          </cell>
          <cell r="O884">
            <v>21310.13</v>
          </cell>
          <cell r="P884">
            <v>19287.669999999998</v>
          </cell>
        </row>
        <row r="885">
          <cell r="A885" t="str">
            <v>Tulsa Rehabilitation Hospital</v>
          </cell>
          <cell r="D885">
            <v>1804</v>
          </cell>
          <cell r="M885">
            <v>32297.79</v>
          </cell>
          <cell r="N885">
            <v>27020.43</v>
          </cell>
          <cell r="O885">
            <v>24931.61</v>
          </cell>
          <cell r="P885">
            <v>22566.27</v>
          </cell>
        </row>
        <row r="886">
          <cell r="A886" t="str">
            <v>Tulsa Rehabilitation Hospital</v>
          </cell>
          <cell r="D886">
            <v>1805</v>
          </cell>
          <cell r="M886">
            <v>38595.879999999997</v>
          </cell>
          <cell r="N886">
            <v>32288.32</v>
          </cell>
          <cell r="O886">
            <v>29791.84</v>
          </cell>
          <cell r="P886">
            <v>26965.13</v>
          </cell>
        </row>
        <row r="887">
          <cell r="A887" t="str">
            <v>Tulsa Rehabilitation Hospital</v>
          </cell>
          <cell r="D887">
            <v>1806</v>
          </cell>
          <cell r="M887">
            <v>56739.59</v>
          </cell>
          <cell r="N887">
            <v>47467.85</v>
          </cell>
          <cell r="O887">
            <v>43797.4</v>
          </cell>
          <cell r="P887">
            <v>39641.870000000003</v>
          </cell>
        </row>
        <row r="888">
          <cell r="A888" t="str">
            <v>Tulsa Rehabilitation Hospital</v>
          </cell>
          <cell r="D888">
            <v>1901</v>
          </cell>
          <cell r="M888">
            <v>19973.41</v>
          </cell>
          <cell r="N888">
            <v>14264.69</v>
          </cell>
          <cell r="O888">
            <v>13811.21</v>
          </cell>
          <cell r="P888">
            <v>13259.78</v>
          </cell>
        </row>
        <row r="889">
          <cell r="A889" t="str">
            <v>Tulsa Rehabilitation Hospital</v>
          </cell>
          <cell r="D889">
            <v>1902</v>
          </cell>
          <cell r="M889">
            <v>28259.19</v>
          </cell>
          <cell r="N889">
            <v>20180.39</v>
          </cell>
          <cell r="O889">
            <v>19540.47</v>
          </cell>
          <cell r="P889">
            <v>18761.509999999998</v>
          </cell>
        </row>
        <row r="890">
          <cell r="A890" t="str">
            <v>Tulsa Rehabilitation Hospital</v>
          </cell>
          <cell r="D890">
            <v>1903</v>
          </cell>
          <cell r="M890">
            <v>39539.17</v>
          </cell>
          <cell r="N890">
            <v>28237.07</v>
          </cell>
          <cell r="O890">
            <v>27339.599999999999</v>
          </cell>
          <cell r="P890">
            <v>26249.37</v>
          </cell>
        </row>
        <row r="891">
          <cell r="A891" t="str">
            <v>Tulsa Rehabilitation Hospital</v>
          </cell>
          <cell r="D891">
            <v>1904</v>
          </cell>
          <cell r="M891">
            <v>67082.600000000006</v>
          </cell>
          <cell r="N891">
            <v>47905.53</v>
          </cell>
          <cell r="O891">
            <v>46383.94</v>
          </cell>
          <cell r="P891">
            <v>44536.87</v>
          </cell>
        </row>
        <row r="892">
          <cell r="A892" t="str">
            <v>Tulsa Rehabilitation Hospital</v>
          </cell>
          <cell r="D892">
            <v>2001</v>
          </cell>
          <cell r="M892">
            <v>18810.490000000002</v>
          </cell>
          <cell r="N892">
            <v>15100.54</v>
          </cell>
          <cell r="O892">
            <v>14079.83</v>
          </cell>
          <cell r="P892">
            <v>12769.96</v>
          </cell>
        </row>
        <row r="893">
          <cell r="A893" t="str">
            <v>Tulsa Rehabilitation Hospital</v>
          </cell>
          <cell r="D893">
            <v>2002</v>
          </cell>
          <cell r="M893">
            <v>23332.59</v>
          </cell>
          <cell r="N893">
            <v>18731.490000000002</v>
          </cell>
          <cell r="O893">
            <v>17465.87</v>
          </cell>
          <cell r="P893">
            <v>15840</v>
          </cell>
        </row>
        <row r="894">
          <cell r="A894" t="str">
            <v>Tulsa Rehabilitation Hospital</v>
          </cell>
          <cell r="D894">
            <v>2003</v>
          </cell>
          <cell r="M894">
            <v>27704.59</v>
          </cell>
          <cell r="N894">
            <v>22239.200000000001</v>
          </cell>
          <cell r="O894">
            <v>20736.57</v>
          </cell>
          <cell r="P894">
            <v>18807.34</v>
          </cell>
        </row>
        <row r="895">
          <cell r="A895" t="str">
            <v>Tulsa Rehabilitation Hospital</v>
          </cell>
          <cell r="D895">
            <v>2004</v>
          </cell>
          <cell r="M895">
            <v>32997.760000000002</v>
          </cell>
          <cell r="N895">
            <v>26489.54</v>
          </cell>
          <cell r="O895">
            <v>24699.34</v>
          </cell>
          <cell r="P895">
            <v>22400.36</v>
          </cell>
        </row>
        <row r="896">
          <cell r="A896" t="str">
            <v>Tulsa Rehabilitation Hospital</v>
          </cell>
          <cell r="D896">
            <v>2005</v>
          </cell>
          <cell r="M896">
            <v>35383.629999999997</v>
          </cell>
          <cell r="N896">
            <v>28406.14</v>
          </cell>
          <cell r="O896">
            <v>26486.37</v>
          </cell>
          <cell r="P896">
            <v>24021.49</v>
          </cell>
        </row>
        <row r="897">
          <cell r="A897" t="str">
            <v>Tulsa Rehabilitation Hospital</v>
          </cell>
          <cell r="D897">
            <v>2101</v>
          </cell>
          <cell r="M897">
            <v>23972.52</v>
          </cell>
          <cell r="N897">
            <v>20200.939999999999</v>
          </cell>
          <cell r="O897">
            <v>17988.87</v>
          </cell>
          <cell r="P897">
            <v>16078.59</v>
          </cell>
        </row>
        <row r="898">
          <cell r="A898" t="str">
            <v>Tulsa Rehabilitation Hospital</v>
          </cell>
          <cell r="D898">
            <v>2102</v>
          </cell>
          <cell r="M898">
            <v>38793.39</v>
          </cell>
          <cell r="N898">
            <v>32691.23</v>
          </cell>
          <cell r="O898">
            <v>29112.42</v>
          </cell>
          <cell r="P898">
            <v>26020.26</v>
          </cell>
        </row>
        <row r="899">
          <cell r="A899" t="str">
            <v>Tulsa Rehabilitation Hospital</v>
          </cell>
          <cell r="D899">
            <v>5001</v>
          </cell>
          <cell r="P899">
            <v>2733.49</v>
          </cell>
        </row>
        <row r="900">
          <cell r="A900" t="str">
            <v>Tulsa Rehabilitation Hospital</v>
          </cell>
          <cell r="D900">
            <v>5101</v>
          </cell>
          <cell r="P900">
            <v>12314.91</v>
          </cell>
        </row>
        <row r="901">
          <cell r="A901" t="str">
            <v>Tulsa Rehabilitation Hospital</v>
          </cell>
          <cell r="D901">
            <v>5102</v>
          </cell>
          <cell r="P901">
            <v>29695.46</v>
          </cell>
        </row>
        <row r="902">
          <cell r="A902" t="str">
            <v>Tulsa Rehabilitation Hospital</v>
          </cell>
          <cell r="D902">
            <v>5103</v>
          </cell>
          <cell r="P902">
            <v>13932.87</v>
          </cell>
        </row>
        <row r="903">
          <cell r="A903" t="str">
            <v>Tulsa Rehabilitation Hospital</v>
          </cell>
          <cell r="D903">
            <v>5104</v>
          </cell>
          <cell r="P903">
            <v>37208.6</v>
          </cell>
        </row>
        <row r="904">
          <cell r="A904" t="str">
            <v>Johnson County Rehabilitation Hospital</v>
          </cell>
          <cell r="D904">
            <v>101</v>
          </cell>
          <cell r="M904">
            <v>16708.28</v>
          </cell>
          <cell r="N904">
            <v>14286.93</v>
          </cell>
          <cell r="O904">
            <v>13181.54</v>
          </cell>
          <cell r="P904">
            <v>12476.87</v>
          </cell>
        </row>
        <row r="905">
          <cell r="A905" t="str">
            <v>Johnson County Rehabilitation Hospital</v>
          </cell>
          <cell r="D905">
            <v>102</v>
          </cell>
          <cell r="M905">
            <v>21396.44</v>
          </cell>
          <cell r="N905">
            <v>18294.2</v>
          </cell>
          <cell r="O905">
            <v>16879.78</v>
          </cell>
          <cell r="P905">
            <v>15976.44</v>
          </cell>
        </row>
        <row r="906">
          <cell r="A906" t="str">
            <v>Johnson County Rehabilitation Hospital</v>
          </cell>
          <cell r="D906">
            <v>103</v>
          </cell>
          <cell r="M906">
            <v>27616.2</v>
          </cell>
          <cell r="N906">
            <v>23614.02</v>
          </cell>
          <cell r="O906">
            <v>21785.279999999999</v>
          </cell>
          <cell r="P906">
            <v>20620.46</v>
          </cell>
        </row>
        <row r="907">
          <cell r="A907" t="str">
            <v>Johnson County Rehabilitation Hospital</v>
          </cell>
          <cell r="D907">
            <v>104</v>
          </cell>
          <cell r="M907">
            <v>35415.08</v>
          </cell>
          <cell r="N907">
            <v>30282.05</v>
          </cell>
          <cell r="O907">
            <v>27938.81</v>
          </cell>
          <cell r="P907">
            <v>26444.58</v>
          </cell>
        </row>
        <row r="908">
          <cell r="A908" t="str">
            <v>Johnson County Rehabilitation Hospital</v>
          </cell>
          <cell r="D908">
            <v>105</v>
          </cell>
          <cell r="M908">
            <v>43129.09</v>
          </cell>
          <cell r="N908">
            <v>36877.07</v>
          </cell>
          <cell r="O908">
            <v>34024.43</v>
          </cell>
          <cell r="P908">
            <v>32204.17</v>
          </cell>
        </row>
        <row r="909">
          <cell r="A909" t="str">
            <v>Johnson County Rehabilitation Hospital</v>
          </cell>
          <cell r="D909">
            <v>106</v>
          </cell>
          <cell r="M909">
            <v>49279.22</v>
          </cell>
          <cell r="N909">
            <v>42137.45</v>
          </cell>
          <cell r="O909">
            <v>38875.599999999999</v>
          </cell>
          <cell r="P909">
            <v>36797.26</v>
          </cell>
        </row>
        <row r="910">
          <cell r="A910" t="str">
            <v>Johnson County Rehabilitation Hospital</v>
          </cell>
          <cell r="D910">
            <v>201</v>
          </cell>
          <cell r="M910">
            <v>18362.12</v>
          </cell>
          <cell r="N910">
            <v>14602.75</v>
          </cell>
          <cell r="O910">
            <v>13298.69</v>
          </cell>
          <cell r="P910">
            <v>12415.75</v>
          </cell>
        </row>
        <row r="911">
          <cell r="A911" t="str">
            <v>Johnson County Rehabilitation Hospital</v>
          </cell>
          <cell r="D911">
            <v>202</v>
          </cell>
          <cell r="M911">
            <v>23564.78</v>
          </cell>
          <cell r="N911">
            <v>18739.080000000002</v>
          </cell>
          <cell r="O911">
            <v>17066.55</v>
          </cell>
          <cell r="P911">
            <v>15932.29</v>
          </cell>
        </row>
        <row r="912">
          <cell r="A912" t="str">
            <v>Johnson County Rehabilitation Hospital</v>
          </cell>
          <cell r="D912">
            <v>203</v>
          </cell>
          <cell r="M912">
            <v>29183.45</v>
          </cell>
          <cell r="N912">
            <v>23208.2</v>
          </cell>
          <cell r="O912">
            <v>21134.94</v>
          </cell>
          <cell r="P912">
            <v>19732.41</v>
          </cell>
        </row>
        <row r="913">
          <cell r="A913" t="str">
            <v>Johnson County Rehabilitation Hospital</v>
          </cell>
          <cell r="D913">
            <v>204</v>
          </cell>
          <cell r="M913">
            <v>36301.449999999997</v>
          </cell>
          <cell r="N913">
            <v>28867.61</v>
          </cell>
          <cell r="O913">
            <v>26290.06</v>
          </cell>
          <cell r="P913">
            <v>24544.53</v>
          </cell>
        </row>
        <row r="914">
          <cell r="A914" t="str">
            <v>Johnson County Rehabilitation Hospital</v>
          </cell>
          <cell r="D914">
            <v>205</v>
          </cell>
          <cell r="M914">
            <v>46399.41</v>
          </cell>
          <cell r="N914">
            <v>36897.440000000002</v>
          </cell>
          <cell r="O914">
            <v>33603.33</v>
          </cell>
          <cell r="P914">
            <v>31372.16</v>
          </cell>
        </row>
        <row r="915">
          <cell r="A915" t="str">
            <v>Johnson County Rehabilitation Hospital</v>
          </cell>
          <cell r="D915">
            <v>301</v>
          </cell>
          <cell r="M915">
            <v>20515.18</v>
          </cell>
          <cell r="N915">
            <v>16141.14</v>
          </cell>
          <cell r="O915">
            <v>15042.54</v>
          </cell>
          <cell r="P915">
            <v>14050.91</v>
          </cell>
        </row>
        <row r="916">
          <cell r="A916" t="str">
            <v>Johnson County Rehabilitation Hospital</v>
          </cell>
          <cell r="D916">
            <v>302</v>
          </cell>
          <cell r="M916">
            <v>26295.15</v>
          </cell>
          <cell r="N916">
            <v>20688.38</v>
          </cell>
          <cell r="O916">
            <v>19280.740000000002</v>
          </cell>
          <cell r="P916">
            <v>18008.93</v>
          </cell>
        </row>
        <row r="917">
          <cell r="A917" t="str">
            <v>Johnson County Rehabilitation Hospital</v>
          </cell>
          <cell r="D917">
            <v>303</v>
          </cell>
          <cell r="M917">
            <v>31479.14</v>
          </cell>
          <cell r="N917">
            <v>24766.959999999999</v>
          </cell>
          <cell r="O917">
            <v>23080.85</v>
          </cell>
          <cell r="P917">
            <v>21559.45</v>
          </cell>
        </row>
        <row r="918">
          <cell r="A918" t="str">
            <v>Johnson County Rehabilitation Hospital</v>
          </cell>
          <cell r="D918">
            <v>304</v>
          </cell>
          <cell r="M918">
            <v>37216.660000000003</v>
          </cell>
          <cell r="N918">
            <v>29281.93</v>
          </cell>
          <cell r="O918">
            <v>27288.49</v>
          </cell>
          <cell r="P918">
            <v>25488.61</v>
          </cell>
        </row>
        <row r="919">
          <cell r="A919" t="str">
            <v>Johnson County Rehabilitation Hospital</v>
          </cell>
          <cell r="D919">
            <v>305</v>
          </cell>
          <cell r="M919">
            <v>40595.68</v>
          </cell>
          <cell r="N919">
            <v>31939.29</v>
          </cell>
          <cell r="O919">
            <v>29765.86</v>
          </cell>
          <cell r="P919">
            <v>27802.97</v>
          </cell>
        </row>
        <row r="920">
          <cell r="A920" t="str">
            <v>Johnson County Rehabilitation Hospital</v>
          </cell>
          <cell r="D920">
            <v>401</v>
          </cell>
          <cell r="M920">
            <v>23043.49</v>
          </cell>
          <cell r="N920">
            <v>18154.97</v>
          </cell>
          <cell r="O920">
            <v>17631.98</v>
          </cell>
          <cell r="P920">
            <v>16434.900000000001</v>
          </cell>
        </row>
        <row r="921">
          <cell r="A921" t="str">
            <v>Johnson County Rehabilitation Hospital</v>
          </cell>
          <cell r="D921">
            <v>402</v>
          </cell>
          <cell r="M921">
            <v>29198.73</v>
          </cell>
          <cell r="N921">
            <v>23004.44</v>
          </cell>
          <cell r="O921">
            <v>22343.919999999998</v>
          </cell>
          <cell r="P921">
            <v>20825.919999999998</v>
          </cell>
        </row>
        <row r="922">
          <cell r="A922" t="str">
            <v>Johnson County Rehabilitation Hospital</v>
          </cell>
          <cell r="D922">
            <v>403</v>
          </cell>
          <cell r="M922">
            <v>35170.57</v>
          </cell>
          <cell r="N922">
            <v>27709.59</v>
          </cell>
          <cell r="O922">
            <v>26911.53</v>
          </cell>
          <cell r="P922">
            <v>25082.79</v>
          </cell>
        </row>
        <row r="923">
          <cell r="A923" t="str">
            <v>Johnson County Rehabilitation Hospital</v>
          </cell>
          <cell r="D923">
            <v>404</v>
          </cell>
          <cell r="M923">
            <v>55325.78</v>
          </cell>
          <cell r="N923">
            <v>43589.24</v>
          </cell>
          <cell r="O923">
            <v>42334.42</v>
          </cell>
          <cell r="P923">
            <v>39459.71</v>
          </cell>
        </row>
        <row r="924">
          <cell r="A924" t="str">
            <v>Johnson County Rehabilitation Hospital</v>
          </cell>
          <cell r="D924">
            <v>405</v>
          </cell>
          <cell r="M924">
            <v>45188.75</v>
          </cell>
          <cell r="N924">
            <v>35601.870000000003</v>
          </cell>
          <cell r="O924">
            <v>34577.97</v>
          </cell>
          <cell r="P924">
            <v>32227.95</v>
          </cell>
        </row>
        <row r="925">
          <cell r="A925" t="str">
            <v>Johnson County Rehabilitation Hospital</v>
          </cell>
          <cell r="D925">
            <v>406</v>
          </cell>
          <cell r="M925">
            <v>56745.3</v>
          </cell>
          <cell r="N925">
            <v>44706.52</v>
          </cell>
          <cell r="O925">
            <v>43421.13</v>
          </cell>
          <cell r="P925">
            <v>40471.72</v>
          </cell>
        </row>
        <row r="926">
          <cell r="A926" t="str">
            <v>Johnson County Rehabilitation Hospital</v>
          </cell>
          <cell r="D926">
            <v>407</v>
          </cell>
          <cell r="M926">
            <v>76153.39</v>
          </cell>
          <cell r="N926">
            <v>59996.959999999999</v>
          </cell>
          <cell r="O926">
            <v>58271.8</v>
          </cell>
          <cell r="P926">
            <v>54312.08</v>
          </cell>
        </row>
        <row r="927">
          <cell r="A927" t="str">
            <v>Johnson County Rehabilitation Hospital</v>
          </cell>
          <cell r="D927">
            <v>501</v>
          </cell>
          <cell r="M927">
            <v>21387.95</v>
          </cell>
          <cell r="N927">
            <v>16954.48</v>
          </cell>
          <cell r="O927">
            <v>15944.18</v>
          </cell>
          <cell r="P927">
            <v>14563.7</v>
          </cell>
        </row>
        <row r="928">
          <cell r="A928" t="str">
            <v>Johnson County Rehabilitation Hospital</v>
          </cell>
          <cell r="D928">
            <v>502</v>
          </cell>
          <cell r="M928">
            <v>26332.52</v>
          </cell>
          <cell r="N928">
            <v>20875.16</v>
          </cell>
          <cell r="O928">
            <v>19630.53</v>
          </cell>
          <cell r="P928">
            <v>17930.830000000002</v>
          </cell>
        </row>
        <row r="929">
          <cell r="A929" t="str">
            <v>Johnson County Rehabilitation Hospital</v>
          </cell>
          <cell r="D929">
            <v>503</v>
          </cell>
          <cell r="M929">
            <v>30214.13</v>
          </cell>
          <cell r="N929">
            <v>23953.62</v>
          </cell>
          <cell r="O929">
            <v>22525.61</v>
          </cell>
          <cell r="P929">
            <v>20574.61</v>
          </cell>
        </row>
        <row r="930">
          <cell r="A930" t="str">
            <v>Johnson County Rehabilitation Hospital</v>
          </cell>
          <cell r="D930">
            <v>504</v>
          </cell>
          <cell r="M930">
            <v>36359.18</v>
          </cell>
          <cell r="N930">
            <v>28823.47</v>
          </cell>
          <cell r="O930">
            <v>27105.1</v>
          </cell>
          <cell r="P930">
            <v>24758.47</v>
          </cell>
        </row>
        <row r="931">
          <cell r="A931" t="str">
            <v>Johnson County Rehabilitation Hospital</v>
          </cell>
          <cell r="D931">
            <v>505</v>
          </cell>
          <cell r="M931">
            <v>51160.6</v>
          </cell>
          <cell r="N931">
            <v>40558.31</v>
          </cell>
          <cell r="O931">
            <v>38140.370000000003</v>
          </cell>
          <cell r="P931">
            <v>34837.769999999997</v>
          </cell>
        </row>
        <row r="932">
          <cell r="A932" t="str">
            <v>Johnson County Rehabilitation Hospital</v>
          </cell>
          <cell r="D932">
            <v>601</v>
          </cell>
          <cell r="M932">
            <v>22754.84</v>
          </cell>
          <cell r="N932">
            <v>17253.330000000002</v>
          </cell>
          <cell r="O932">
            <v>16147.93</v>
          </cell>
          <cell r="P932">
            <v>14546.72</v>
          </cell>
        </row>
        <row r="933">
          <cell r="A933" t="str">
            <v>Johnson County Rehabilitation Hospital</v>
          </cell>
          <cell r="D933">
            <v>602</v>
          </cell>
          <cell r="M933">
            <v>28190.12</v>
          </cell>
          <cell r="N933">
            <v>21374.36</v>
          </cell>
          <cell r="O933">
            <v>20004.080000000002</v>
          </cell>
          <cell r="P933">
            <v>18020.82</v>
          </cell>
        </row>
        <row r="934">
          <cell r="A934" t="str">
            <v>Johnson County Rehabilitation Hospital</v>
          </cell>
          <cell r="D934">
            <v>603</v>
          </cell>
          <cell r="M934">
            <v>33472.58</v>
          </cell>
          <cell r="N934">
            <v>25378.240000000002</v>
          </cell>
          <cell r="O934">
            <v>23753.25</v>
          </cell>
          <cell r="P934">
            <v>21396.44</v>
          </cell>
        </row>
        <row r="935">
          <cell r="A935" t="str">
            <v>Johnson County Rehabilitation Hospital</v>
          </cell>
          <cell r="D935">
            <v>604</v>
          </cell>
          <cell r="M935">
            <v>41806.339999999997</v>
          </cell>
          <cell r="N935">
            <v>31696.48</v>
          </cell>
          <cell r="O935">
            <v>29667.38</v>
          </cell>
          <cell r="P935">
            <v>26724.75</v>
          </cell>
        </row>
        <row r="936">
          <cell r="A936" t="str">
            <v>Johnson County Rehabilitation Hospital</v>
          </cell>
          <cell r="D936">
            <v>701</v>
          </cell>
          <cell r="M936">
            <v>20428.580000000002</v>
          </cell>
          <cell r="N936">
            <v>16227.74</v>
          </cell>
          <cell r="O936">
            <v>15492.51</v>
          </cell>
          <cell r="P936">
            <v>14176.56</v>
          </cell>
        </row>
        <row r="937">
          <cell r="A937" t="str">
            <v>Johnson County Rehabilitation Hospital</v>
          </cell>
          <cell r="D937">
            <v>702</v>
          </cell>
          <cell r="M937">
            <v>25313.71</v>
          </cell>
          <cell r="N937">
            <v>20107.66</v>
          </cell>
          <cell r="O937">
            <v>19197.54</v>
          </cell>
          <cell r="P937">
            <v>17565.759999999998</v>
          </cell>
        </row>
        <row r="938">
          <cell r="A938" t="str">
            <v>Johnson County Rehabilitation Hospital</v>
          </cell>
          <cell r="D938">
            <v>703</v>
          </cell>
          <cell r="M938">
            <v>31202.36</v>
          </cell>
          <cell r="N938">
            <v>24787.34</v>
          </cell>
          <cell r="O938">
            <v>23664.959999999999</v>
          </cell>
          <cell r="P938">
            <v>21654.53</v>
          </cell>
        </row>
        <row r="939">
          <cell r="A939" t="str">
            <v>Johnson County Rehabilitation Hospital</v>
          </cell>
          <cell r="D939">
            <v>704</v>
          </cell>
          <cell r="M939">
            <v>38722.79</v>
          </cell>
          <cell r="N939">
            <v>30760.89</v>
          </cell>
          <cell r="O939">
            <v>29368.52</v>
          </cell>
          <cell r="P939">
            <v>26872.48</v>
          </cell>
        </row>
        <row r="940">
          <cell r="A940" t="str">
            <v>Johnson County Rehabilitation Hospital</v>
          </cell>
          <cell r="D940">
            <v>801</v>
          </cell>
          <cell r="M940">
            <v>20097.48</v>
          </cell>
          <cell r="N940">
            <v>16046.06</v>
          </cell>
          <cell r="O940">
            <v>14918.59</v>
          </cell>
          <cell r="P940">
            <v>13723.2</v>
          </cell>
        </row>
        <row r="941">
          <cell r="A941" t="str">
            <v>Johnson County Rehabilitation Hospital</v>
          </cell>
          <cell r="D941">
            <v>802</v>
          </cell>
          <cell r="M941">
            <v>22858.42</v>
          </cell>
          <cell r="N941">
            <v>18250.05</v>
          </cell>
          <cell r="O941">
            <v>16966.37</v>
          </cell>
          <cell r="P941">
            <v>15607.97</v>
          </cell>
        </row>
        <row r="942">
          <cell r="A942" t="str">
            <v>Johnson County Rehabilitation Hospital</v>
          </cell>
          <cell r="D942">
            <v>803</v>
          </cell>
          <cell r="M942">
            <v>25403.71</v>
          </cell>
          <cell r="N942">
            <v>20282.55</v>
          </cell>
          <cell r="O942">
            <v>18856.23</v>
          </cell>
          <cell r="P942">
            <v>17346.72</v>
          </cell>
        </row>
        <row r="943">
          <cell r="A943" t="str">
            <v>Johnson County Rehabilitation Hospital</v>
          </cell>
          <cell r="D943">
            <v>804</v>
          </cell>
          <cell r="M943">
            <v>28624.799999999999</v>
          </cell>
          <cell r="N943">
            <v>22853.32</v>
          </cell>
          <cell r="O943">
            <v>21247.02</v>
          </cell>
          <cell r="P943">
            <v>19545.62</v>
          </cell>
        </row>
        <row r="944">
          <cell r="A944" t="str">
            <v>Johnson County Rehabilitation Hospital</v>
          </cell>
          <cell r="D944">
            <v>805</v>
          </cell>
          <cell r="M944">
            <v>35725.82</v>
          </cell>
          <cell r="N944">
            <v>28522.93</v>
          </cell>
          <cell r="O944">
            <v>26517.59</v>
          </cell>
          <cell r="P944">
            <v>24395.1</v>
          </cell>
        </row>
        <row r="945">
          <cell r="A945" t="str">
            <v>Johnson County Rehabilitation Hospital</v>
          </cell>
          <cell r="D945">
            <v>901</v>
          </cell>
          <cell r="M945">
            <v>20900.62</v>
          </cell>
          <cell r="N945">
            <v>16105.49</v>
          </cell>
          <cell r="O945">
            <v>15129.14</v>
          </cell>
          <cell r="P945">
            <v>13814.89</v>
          </cell>
        </row>
        <row r="946">
          <cell r="A946" t="str">
            <v>Johnson County Rehabilitation Hospital</v>
          </cell>
          <cell r="D946">
            <v>902</v>
          </cell>
          <cell r="M946">
            <v>26582.12</v>
          </cell>
          <cell r="N946">
            <v>20484.62</v>
          </cell>
          <cell r="O946">
            <v>19241.68</v>
          </cell>
          <cell r="P946">
            <v>17570.849999999999</v>
          </cell>
        </row>
        <row r="947">
          <cell r="A947" t="str">
            <v>Johnson County Rehabilitation Hospital</v>
          </cell>
          <cell r="D947">
            <v>903</v>
          </cell>
          <cell r="M947">
            <v>30833.9</v>
          </cell>
          <cell r="N947">
            <v>23761.75</v>
          </cell>
          <cell r="O947">
            <v>22320.15</v>
          </cell>
          <cell r="P947">
            <v>20382.73</v>
          </cell>
        </row>
        <row r="948">
          <cell r="A948" t="str">
            <v>Johnson County Rehabilitation Hospital</v>
          </cell>
          <cell r="D948">
            <v>904</v>
          </cell>
          <cell r="M948">
            <v>37276.089999999997</v>
          </cell>
          <cell r="N948">
            <v>28724.98</v>
          </cell>
          <cell r="O948">
            <v>26984.54</v>
          </cell>
          <cell r="P948">
            <v>24641.31</v>
          </cell>
        </row>
        <row r="949">
          <cell r="A949" t="str">
            <v>Johnson County Rehabilitation Hospital</v>
          </cell>
          <cell r="D949">
            <v>1001</v>
          </cell>
          <cell r="M949">
            <v>20372.55</v>
          </cell>
          <cell r="N949">
            <v>16866.189999999999</v>
          </cell>
          <cell r="O949">
            <v>15417.79</v>
          </cell>
          <cell r="P949">
            <v>14069.59</v>
          </cell>
        </row>
        <row r="950">
          <cell r="A950" t="str">
            <v>Johnson County Rehabilitation Hospital</v>
          </cell>
          <cell r="D950">
            <v>1002</v>
          </cell>
          <cell r="M950">
            <v>25943.67</v>
          </cell>
          <cell r="N950">
            <v>21479.64</v>
          </cell>
          <cell r="O950">
            <v>19635.62</v>
          </cell>
          <cell r="P950">
            <v>17917.240000000002</v>
          </cell>
        </row>
        <row r="951">
          <cell r="A951" t="str">
            <v>Johnson County Rehabilitation Hospital</v>
          </cell>
          <cell r="D951">
            <v>1003</v>
          </cell>
          <cell r="M951">
            <v>30570.71</v>
          </cell>
          <cell r="N951">
            <v>25308.62</v>
          </cell>
          <cell r="O951">
            <v>23136.89</v>
          </cell>
          <cell r="P951">
            <v>21111.17</v>
          </cell>
        </row>
        <row r="952">
          <cell r="A952" t="str">
            <v>Johnson County Rehabilitation Hospital</v>
          </cell>
          <cell r="D952">
            <v>1004</v>
          </cell>
          <cell r="M952">
            <v>39666.870000000003</v>
          </cell>
          <cell r="N952">
            <v>32839.230000000003</v>
          </cell>
          <cell r="O952">
            <v>30020.560000000001</v>
          </cell>
          <cell r="P952">
            <v>27393.759999999998</v>
          </cell>
        </row>
        <row r="953">
          <cell r="A953" t="str">
            <v>Johnson County Rehabilitation Hospital</v>
          </cell>
          <cell r="D953">
            <v>1101</v>
          </cell>
          <cell r="M953">
            <v>21629.07</v>
          </cell>
          <cell r="N953">
            <v>21629.07</v>
          </cell>
          <cell r="O953">
            <v>17426.53</v>
          </cell>
          <cell r="P953">
            <v>16519.8</v>
          </cell>
        </row>
        <row r="954">
          <cell r="A954" t="str">
            <v>Johnson County Rehabilitation Hospital</v>
          </cell>
          <cell r="D954">
            <v>1102</v>
          </cell>
          <cell r="M954">
            <v>24800.91</v>
          </cell>
          <cell r="N954">
            <v>24800.91</v>
          </cell>
          <cell r="O954">
            <v>19983.7</v>
          </cell>
          <cell r="P954">
            <v>18942.830000000002</v>
          </cell>
        </row>
        <row r="955">
          <cell r="A955" t="str">
            <v>Johnson County Rehabilitation Hospital</v>
          </cell>
          <cell r="D955">
            <v>1103</v>
          </cell>
          <cell r="M955">
            <v>34022.730000000003</v>
          </cell>
          <cell r="N955">
            <v>34022.730000000003</v>
          </cell>
          <cell r="O955">
            <v>27414.14</v>
          </cell>
          <cell r="P955">
            <v>25986.12</v>
          </cell>
        </row>
        <row r="956">
          <cell r="A956" t="str">
            <v>Johnson County Rehabilitation Hospital</v>
          </cell>
          <cell r="D956">
            <v>1201</v>
          </cell>
          <cell r="M956">
            <v>22581.64</v>
          </cell>
          <cell r="N956">
            <v>17482.560000000001</v>
          </cell>
          <cell r="O956">
            <v>15701.37</v>
          </cell>
          <cell r="P956">
            <v>14611.25</v>
          </cell>
        </row>
        <row r="957">
          <cell r="A957" t="str">
            <v>Johnson County Rehabilitation Hospital</v>
          </cell>
          <cell r="D957">
            <v>1202</v>
          </cell>
          <cell r="M957">
            <v>28587.45</v>
          </cell>
          <cell r="N957">
            <v>22131.67</v>
          </cell>
          <cell r="O957">
            <v>19878.43</v>
          </cell>
          <cell r="P957">
            <v>18497.96</v>
          </cell>
        </row>
        <row r="958">
          <cell r="A958" t="str">
            <v>Johnson County Rehabilitation Hospital</v>
          </cell>
          <cell r="D958">
            <v>1203</v>
          </cell>
          <cell r="M958">
            <v>36028.06</v>
          </cell>
          <cell r="N958">
            <v>27891.27</v>
          </cell>
          <cell r="O958">
            <v>25050.53</v>
          </cell>
          <cell r="P958">
            <v>23311.78</v>
          </cell>
        </row>
        <row r="959">
          <cell r="A959" t="str">
            <v>Johnson County Rehabilitation Hospital</v>
          </cell>
          <cell r="D959">
            <v>1204</v>
          </cell>
          <cell r="M959">
            <v>37377.97</v>
          </cell>
          <cell r="N959">
            <v>28937.23</v>
          </cell>
          <cell r="O959">
            <v>25989.52</v>
          </cell>
          <cell r="P959">
            <v>24186.240000000002</v>
          </cell>
        </row>
        <row r="960">
          <cell r="A960" t="str">
            <v>Johnson County Rehabilitation Hospital</v>
          </cell>
          <cell r="D960">
            <v>1301</v>
          </cell>
          <cell r="M960">
            <v>23374.6</v>
          </cell>
          <cell r="N960">
            <v>18761.150000000001</v>
          </cell>
          <cell r="O960">
            <v>16845.82</v>
          </cell>
          <cell r="P960">
            <v>15590.99</v>
          </cell>
        </row>
        <row r="961">
          <cell r="A961" t="str">
            <v>Johnson County Rehabilitation Hospital</v>
          </cell>
          <cell r="D961">
            <v>1302</v>
          </cell>
          <cell r="M961">
            <v>27899.759999999998</v>
          </cell>
          <cell r="N961">
            <v>22394.86</v>
          </cell>
          <cell r="O961">
            <v>20107.66</v>
          </cell>
          <cell r="P961">
            <v>18610.03</v>
          </cell>
        </row>
        <row r="962">
          <cell r="A962" t="str">
            <v>Johnson County Rehabilitation Hospital</v>
          </cell>
          <cell r="D962">
            <v>1303</v>
          </cell>
          <cell r="M962">
            <v>31531.77</v>
          </cell>
          <cell r="N962">
            <v>25310.32</v>
          </cell>
          <cell r="O962">
            <v>22724.27</v>
          </cell>
          <cell r="P962">
            <v>21033.07</v>
          </cell>
        </row>
        <row r="963">
          <cell r="A963" t="str">
            <v>Johnson County Rehabilitation Hospital</v>
          </cell>
          <cell r="D963">
            <v>1304</v>
          </cell>
          <cell r="M963">
            <v>37277.78</v>
          </cell>
          <cell r="N963">
            <v>29920.37</v>
          </cell>
          <cell r="O963">
            <v>26865.68</v>
          </cell>
          <cell r="P963">
            <v>24865.439999999999</v>
          </cell>
        </row>
        <row r="964">
          <cell r="A964" t="str">
            <v>Johnson County Rehabilitation Hospital</v>
          </cell>
          <cell r="D964">
            <v>1305</v>
          </cell>
          <cell r="M964">
            <v>37466.26</v>
          </cell>
          <cell r="N964">
            <v>30073.200000000001</v>
          </cell>
          <cell r="O964">
            <v>27001.52</v>
          </cell>
          <cell r="P964">
            <v>24991.09</v>
          </cell>
        </row>
        <row r="965">
          <cell r="A965" t="str">
            <v>Johnson County Rehabilitation Hospital</v>
          </cell>
          <cell r="D965">
            <v>1401</v>
          </cell>
          <cell r="M965">
            <v>19112.63</v>
          </cell>
          <cell r="N965">
            <v>15450.06</v>
          </cell>
          <cell r="O965">
            <v>14275.05</v>
          </cell>
          <cell r="P965">
            <v>13190.03</v>
          </cell>
        </row>
        <row r="966">
          <cell r="A966" t="str">
            <v>Johnson County Rehabilitation Hospital</v>
          </cell>
          <cell r="D966">
            <v>1402</v>
          </cell>
          <cell r="M966">
            <v>23878.9</v>
          </cell>
          <cell r="N966">
            <v>19302.810000000001</v>
          </cell>
          <cell r="O966">
            <v>17835.75</v>
          </cell>
          <cell r="P966">
            <v>16479.04</v>
          </cell>
        </row>
        <row r="967">
          <cell r="A967" t="str">
            <v>Johnson County Rehabilitation Hospital</v>
          </cell>
          <cell r="D967">
            <v>1403</v>
          </cell>
          <cell r="M967">
            <v>28889.69</v>
          </cell>
          <cell r="N967">
            <v>23352.53</v>
          </cell>
          <cell r="O967">
            <v>21578.12</v>
          </cell>
          <cell r="P967">
            <v>19937.87</v>
          </cell>
        </row>
        <row r="968">
          <cell r="A968" t="str">
            <v>Johnson County Rehabilitation Hospital</v>
          </cell>
          <cell r="D968">
            <v>1404</v>
          </cell>
          <cell r="M968">
            <v>36050.14</v>
          </cell>
          <cell r="N968">
            <v>29140.99</v>
          </cell>
          <cell r="O968">
            <v>26926.81</v>
          </cell>
          <cell r="P968">
            <v>24877.33</v>
          </cell>
        </row>
        <row r="969">
          <cell r="A969" t="str">
            <v>Johnson County Rehabilitation Hospital</v>
          </cell>
          <cell r="D969">
            <v>1501</v>
          </cell>
          <cell r="M969">
            <v>21919.43</v>
          </cell>
          <cell r="N969">
            <v>17679.53</v>
          </cell>
          <cell r="O969">
            <v>17054.669999999998</v>
          </cell>
          <cell r="P969">
            <v>16158.12</v>
          </cell>
        </row>
        <row r="970">
          <cell r="A970" t="str">
            <v>Johnson County Rehabilitation Hospital</v>
          </cell>
          <cell r="D970">
            <v>1502</v>
          </cell>
          <cell r="M970">
            <v>25931.79</v>
          </cell>
          <cell r="N970">
            <v>20915.91</v>
          </cell>
          <cell r="O970">
            <v>20177.27</v>
          </cell>
          <cell r="P970">
            <v>19116.03</v>
          </cell>
        </row>
        <row r="971">
          <cell r="A971" t="str">
            <v>Johnson County Rehabilitation Hospital</v>
          </cell>
          <cell r="D971">
            <v>1503</v>
          </cell>
          <cell r="M971">
            <v>30769.37</v>
          </cell>
          <cell r="N971">
            <v>24817.9</v>
          </cell>
          <cell r="O971">
            <v>23941.73</v>
          </cell>
          <cell r="P971">
            <v>22681.83</v>
          </cell>
        </row>
        <row r="972">
          <cell r="A972" t="str">
            <v>Johnson County Rehabilitation Hospital</v>
          </cell>
          <cell r="D972">
            <v>1504</v>
          </cell>
          <cell r="M972">
            <v>37943.4</v>
          </cell>
          <cell r="N972">
            <v>30604.67</v>
          </cell>
          <cell r="O972">
            <v>29521.34</v>
          </cell>
          <cell r="P972">
            <v>27969.38</v>
          </cell>
        </row>
        <row r="973">
          <cell r="A973" t="str">
            <v>Johnson County Rehabilitation Hospital</v>
          </cell>
          <cell r="D973">
            <v>1601</v>
          </cell>
          <cell r="M973">
            <v>19279.04</v>
          </cell>
          <cell r="N973">
            <v>14472.01</v>
          </cell>
          <cell r="O973">
            <v>14292.03</v>
          </cell>
          <cell r="P973">
            <v>13135.69</v>
          </cell>
        </row>
        <row r="974">
          <cell r="A974" t="str">
            <v>Johnson County Rehabilitation Hospital</v>
          </cell>
          <cell r="D974">
            <v>1602</v>
          </cell>
          <cell r="M974">
            <v>25354.46</v>
          </cell>
          <cell r="N974">
            <v>19032.82</v>
          </cell>
          <cell r="O974">
            <v>18795.11</v>
          </cell>
          <cell r="P974">
            <v>17275.400000000001</v>
          </cell>
        </row>
        <row r="975">
          <cell r="A975" t="str">
            <v>Johnson County Rehabilitation Hospital</v>
          </cell>
          <cell r="D975">
            <v>1603</v>
          </cell>
          <cell r="M975">
            <v>29429.66</v>
          </cell>
          <cell r="N975">
            <v>22092.62</v>
          </cell>
          <cell r="O975">
            <v>21817.54</v>
          </cell>
          <cell r="P975">
            <v>20053.32</v>
          </cell>
        </row>
        <row r="976">
          <cell r="A976" t="str">
            <v>Johnson County Rehabilitation Hospital</v>
          </cell>
          <cell r="D976">
            <v>1604</v>
          </cell>
          <cell r="M976">
            <v>36357.47</v>
          </cell>
          <cell r="N976">
            <v>27293.58</v>
          </cell>
          <cell r="O976">
            <v>26952.28</v>
          </cell>
          <cell r="P976">
            <v>24773.75</v>
          </cell>
        </row>
        <row r="977">
          <cell r="A977" t="str">
            <v>Johnson County Rehabilitation Hospital</v>
          </cell>
          <cell r="D977">
            <v>1701</v>
          </cell>
          <cell r="M977">
            <v>23257.45</v>
          </cell>
          <cell r="N977">
            <v>17648.97</v>
          </cell>
          <cell r="O977">
            <v>16713.37</v>
          </cell>
          <cell r="P977">
            <v>15242.9</v>
          </cell>
        </row>
        <row r="978">
          <cell r="A978" t="str">
            <v>Johnson County Rehabilitation Hospital</v>
          </cell>
          <cell r="D978">
            <v>1702</v>
          </cell>
          <cell r="M978">
            <v>28074.66</v>
          </cell>
          <cell r="N978">
            <v>21304.74</v>
          </cell>
          <cell r="O978">
            <v>20173.88</v>
          </cell>
          <cell r="P978">
            <v>18399.48</v>
          </cell>
        </row>
        <row r="979">
          <cell r="A979" t="str">
            <v>Johnson County Rehabilitation Hospital</v>
          </cell>
          <cell r="D979">
            <v>1703</v>
          </cell>
          <cell r="M979">
            <v>33262.03</v>
          </cell>
          <cell r="N979">
            <v>25242.400000000001</v>
          </cell>
          <cell r="O979">
            <v>23902.68</v>
          </cell>
          <cell r="P979">
            <v>21800.560000000001</v>
          </cell>
        </row>
        <row r="980">
          <cell r="A980" t="str">
            <v>Johnson County Rehabilitation Hospital</v>
          </cell>
          <cell r="D980">
            <v>1704</v>
          </cell>
          <cell r="M980">
            <v>38311.870000000003</v>
          </cell>
          <cell r="N980">
            <v>29073.07</v>
          </cell>
          <cell r="O980">
            <v>27531.3</v>
          </cell>
          <cell r="P980">
            <v>25109.95</v>
          </cell>
        </row>
        <row r="981">
          <cell r="A981" t="str">
            <v>Johnson County Rehabilitation Hospital</v>
          </cell>
          <cell r="D981">
            <v>1705</v>
          </cell>
          <cell r="M981">
            <v>43888.08</v>
          </cell>
          <cell r="N981">
            <v>33304.480000000003</v>
          </cell>
          <cell r="O981">
            <v>31538.560000000001</v>
          </cell>
          <cell r="P981">
            <v>28765.74</v>
          </cell>
        </row>
        <row r="982">
          <cell r="A982" t="str">
            <v>Johnson County Rehabilitation Hospital</v>
          </cell>
          <cell r="D982">
            <v>1801</v>
          </cell>
          <cell r="M982">
            <v>18676.25</v>
          </cell>
          <cell r="N982">
            <v>15624.95</v>
          </cell>
          <cell r="O982">
            <v>14415.98</v>
          </cell>
          <cell r="P982">
            <v>13047.4</v>
          </cell>
        </row>
        <row r="983">
          <cell r="A983" t="str">
            <v>Johnson County Rehabilitation Hospital</v>
          </cell>
          <cell r="D983">
            <v>1802</v>
          </cell>
          <cell r="M983">
            <v>23754.95</v>
          </cell>
          <cell r="N983">
            <v>19873.34</v>
          </cell>
          <cell r="O983">
            <v>18336.650000000001</v>
          </cell>
          <cell r="P983">
            <v>16596.2</v>
          </cell>
        </row>
        <row r="984">
          <cell r="A984" t="str">
            <v>Johnson County Rehabilitation Hospital</v>
          </cell>
          <cell r="D984">
            <v>1803</v>
          </cell>
          <cell r="M984">
            <v>29667.38</v>
          </cell>
          <cell r="N984">
            <v>24819.599999999999</v>
          </cell>
          <cell r="O984">
            <v>22900.86</v>
          </cell>
          <cell r="P984">
            <v>20727.43</v>
          </cell>
        </row>
        <row r="985">
          <cell r="A985" t="str">
            <v>Johnson County Rehabilitation Hospital</v>
          </cell>
          <cell r="D985">
            <v>1804</v>
          </cell>
          <cell r="M985">
            <v>34708.720000000001</v>
          </cell>
          <cell r="N985">
            <v>29037.41</v>
          </cell>
          <cell r="O985">
            <v>26792.67</v>
          </cell>
          <cell r="P985">
            <v>24250.77</v>
          </cell>
        </row>
        <row r="986">
          <cell r="A986" t="str">
            <v>Johnson County Rehabilitation Hospital</v>
          </cell>
          <cell r="D986">
            <v>1805</v>
          </cell>
          <cell r="M986">
            <v>41476.93</v>
          </cell>
          <cell r="N986">
            <v>34698.53</v>
          </cell>
          <cell r="O986">
            <v>32015.7</v>
          </cell>
          <cell r="P986">
            <v>28977.99</v>
          </cell>
        </row>
        <row r="987">
          <cell r="A987" t="str">
            <v>Johnson County Rehabilitation Hospital</v>
          </cell>
          <cell r="D987">
            <v>1806</v>
          </cell>
          <cell r="M987">
            <v>60975.02</v>
          </cell>
          <cell r="N987">
            <v>51011.17</v>
          </cell>
          <cell r="O987">
            <v>47066.73</v>
          </cell>
          <cell r="P987">
            <v>42601</v>
          </cell>
        </row>
        <row r="988">
          <cell r="A988" t="str">
            <v>Johnson County Rehabilitation Hospital</v>
          </cell>
          <cell r="D988">
            <v>1901</v>
          </cell>
          <cell r="M988">
            <v>21464.35</v>
          </cell>
          <cell r="N988">
            <v>15329.5</v>
          </cell>
          <cell r="O988">
            <v>14842.17</v>
          </cell>
          <cell r="P988">
            <v>14249.58</v>
          </cell>
        </row>
        <row r="989">
          <cell r="A989" t="str">
            <v>Johnson County Rehabilitation Hospital</v>
          </cell>
          <cell r="D989">
            <v>1902</v>
          </cell>
          <cell r="M989">
            <v>30368.65</v>
          </cell>
          <cell r="N989">
            <v>21686.79</v>
          </cell>
          <cell r="O989">
            <v>20999.11</v>
          </cell>
          <cell r="P989">
            <v>20161.990000000002</v>
          </cell>
        </row>
        <row r="990">
          <cell r="A990" t="str">
            <v>Johnson County Rehabilitation Hospital</v>
          </cell>
          <cell r="D990">
            <v>1903</v>
          </cell>
          <cell r="M990">
            <v>42490.63</v>
          </cell>
          <cell r="N990">
            <v>30344.880000000001</v>
          </cell>
          <cell r="O990">
            <v>29380.41</v>
          </cell>
          <cell r="P990">
            <v>28208.799999999999</v>
          </cell>
        </row>
        <row r="991">
          <cell r="A991" t="str">
            <v>Johnson County Rehabilitation Hospital</v>
          </cell>
          <cell r="D991">
            <v>1904</v>
          </cell>
          <cell r="M991">
            <v>72090.09</v>
          </cell>
          <cell r="N991">
            <v>51481.52</v>
          </cell>
          <cell r="O991">
            <v>49846.35</v>
          </cell>
          <cell r="P991">
            <v>47861.4</v>
          </cell>
        </row>
        <row r="992">
          <cell r="A992" t="str">
            <v>Johnson County Rehabilitation Hospital</v>
          </cell>
          <cell r="D992">
            <v>2001</v>
          </cell>
          <cell r="M992">
            <v>20214.63</v>
          </cell>
          <cell r="N992">
            <v>16227.74</v>
          </cell>
          <cell r="O992">
            <v>15130.84</v>
          </cell>
          <cell r="P992">
            <v>13723.2</v>
          </cell>
        </row>
        <row r="993">
          <cell r="A993" t="str">
            <v>Johnson County Rehabilitation Hospital</v>
          </cell>
          <cell r="D993">
            <v>2002</v>
          </cell>
          <cell r="M993">
            <v>25074.29</v>
          </cell>
          <cell r="N993">
            <v>20129.740000000002</v>
          </cell>
          <cell r="O993">
            <v>18769.64</v>
          </cell>
          <cell r="P993">
            <v>17022.41</v>
          </cell>
        </row>
        <row r="994">
          <cell r="A994" t="str">
            <v>Johnson County Rehabilitation Hospital</v>
          </cell>
          <cell r="D994">
            <v>2003</v>
          </cell>
          <cell r="M994">
            <v>29772.65</v>
          </cell>
          <cell r="N994">
            <v>23899.279999999999</v>
          </cell>
          <cell r="O994">
            <v>22284.49</v>
          </cell>
          <cell r="P994">
            <v>20211.240000000002</v>
          </cell>
        </row>
        <row r="995">
          <cell r="A995" t="str">
            <v>Johnson County Rehabilitation Hospital</v>
          </cell>
          <cell r="D995">
            <v>2004</v>
          </cell>
          <cell r="M995">
            <v>35460.93</v>
          </cell>
          <cell r="N995">
            <v>28466.9</v>
          </cell>
          <cell r="O995">
            <v>26543.07</v>
          </cell>
          <cell r="P995">
            <v>24072.48</v>
          </cell>
        </row>
        <row r="996">
          <cell r="A996" t="str">
            <v>Johnson County Rehabilitation Hospital</v>
          </cell>
          <cell r="D996">
            <v>2005</v>
          </cell>
          <cell r="M996">
            <v>38024.910000000003</v>
          </cell>
          <cell r="N996">
            <v>30526.560000000001</v>
          </cell>
          <cell r="O996">
            <v>28463.49</v>
          </cell>
          <cell r="P996">
            <v>25814.62</v>
          </cell>
        </row>
        <row r="997">
          <cell r="A997" t="str">
            <v>Johnson County Rehabilitation Hospital</v>
          </cell>
          <cell r="D997">
            <v>2101</v>
          </cell>
          <cell r="M997">
            <v>25761.99</v>
          </cell>
          <cell r="N997">
            <v>21708.87</v>
          </cell>
          <cell r="O997">
            <v>19331.68</v>
          </cell>
          <cell r="P997">
            <v>17278.810000000001</v>
          </cell>
        </row>
        <row r="998">
          <cell r="A998" t="str">
            <v>Johnson County Rehabilitation Hospital</v>
          </cell>
          <cell r="D998">
            <v>2102</v>
          </cell>
          <cell r="M998">
            <v>41689.18</v>
          </cell>
          <cell r="N998">
            <v>35131.519999999997</v>
          </cell>
          <cell r="O998">
            <v>31285.57</v>
          </cell>
          <cell r="P998">
            <v>27962.58</v>
          </cell>
        </row>
        <row r="999">
          <cell r="A999" t="str">
            <v>Johnson County Rehabilitation Hospital</v>
          </cell>
          <cell r="D999">
            <v>5001</v>
          </cell>
          <cell r="P999">
            <v>2937.53</v>
          </cell>
        </row>
        <row r="1000">
          <cell r="A1000" t="str">
            <v>Johnson County Rehabilitation Hospital</v>
          </cell>
          <cell r="D1000">
            <v>5101</v>
          </cell>
          <cell r="P1000">
            <v>13234.18</v>
          </cell>
        </row>
        <row r="1001">
          <cell r="A1001" t="str">
            <v>Johnson County Rehabilitation Hospital</v>
          </cell>
          <cell r="D1001">
            <v>5102</v>
          </cell>
          <cell r="P1001">
            <v>31912.13</v>
          </cell>
        </row>
        <row r="1002">
          <cell r="A1002" t="str">
            <v>Johnson County Rehabilitation Hospital</v>
          </cell>
          <cell r="D1002">
            <v>5103</v>
          </cell>
          <cell r="P1002">
            <v>14972.92</v>
          </cell>
        </row>
        <row r="1003">
          <cell r="A1003" t="str">
            <v>Johnson County Rehabilitation Hospital</v>
          </cell>
          <cell r="D1003">
            <v>5104</v>
          </cell>
          <cell r="P1003">
            <v>39986.1</v>
          </cell>
        </row>
        <row r="1004">
          <cell r="A1004" t="str">
            <v>Reunion Rehabilitation Hospital Peoria</v>
          </cell>
          <cell r="D1004">
            <v>101</v>
          </cell>
          <cell r="M1004">
            <v>17671.46</v>
          </cell>
          <cell r="N1004">
            <v>15110.53</v>
          </cell>
          <cell r="O1004">
            <v>13941.41</v>
          </cell>
          <cell r="P1004">
            <v>13196.12</v>
          </cell>
        </row>
        <row r="1005">
          <cell r="A1005" t="str">
            <v>Reunion Rehabilitation Hospital Peoria</v>
          </cell>
          <cell r="D1005">
            <v>102</v>
          </cell>
          <cell r="M1005">
            <v>22629.87</v>
          </cell>
          <cell r="N1005">
            <v>19348.8</v>
          </cell>
          <cell r="O1005">
            <v>17852.84</v>
          </cell>
          <cell r="P1005">
            <v>16897.43</v>
          </cell>
        </row>
        <row r="1006">
          <cell r="A1006" t="str">
            <v>Reunion Rehabilitation Hospital Peoria</v>
          </cell>
          <cell r="D1006">
            <v>103</v>
          </cell>
          <cell r="M1006">
            <v>29208.18</v>
          </cell>
          <cell r="N1006">
            <v>24975.29</v>
          </cell>
          <cell r="O1006">
            <v>23041.13</v>
          </cell>
          <cell r="P1006">
            <v>21809.16</v>
          </cell>
        </row>
        <row r="1007">
          <cell r="A1007" t="str">
            <v>Reunion Rehabilitation Hospital Peoria</v>
          </cell>
          <cell r="D1007">
            <v>104</v>
          </cell>
          <cell r="M1007">
            <v>37456.65</v>
          </cell>
          <cell r="N1007">
            <v>32027.71</v>
          </cell>
          <cell r="O1007">
            <v>29549.4</v>
          </cell>
          <cell r="P1007">
            <v>27969.03</v>
          </cell>
        </row>
        <row r="1008">
          <cell r="A1008" t="str">
            <v>Reunion Rehabilitation Hospital Peoria</v>
          </cell>
          <cell r="D1008">
            <v>105</v>
          </cell>
          <cell r="M1008">
            <v>45615.34</v>
          </cell>
          <cell r="N1008">
            <v>39002.910000000003</v>
          </cell>
          <cell r="O1008">
            <v>35985.83</v>
          </cell>
          <cell r="P1008">
            <v>34060.639999999999</v>
          </cell>
        </row>
        <row r="1009">
          <cell r="A1009" t="str">
            <v>Reunion Rehabilitation Hospital Peoria</v>
          </cell>
          <cell r="D1009">
            <v>106</v>
          </cell>
          <cell r="M1009">
            <v>52120.01</v>
          </cell>
          <cell r="N1009">
            <v>44566.55</v>
          </cell>
          <cell r="O1009">
            <v>41116.660000000003</v>
          </cell>
          <cell r="P1009">
            <v>38918.51</v>
          </cell>
        </row>
        <row r="1010">
          <cell r="A1010" t="str">
            <v>Reunion Rehabilitation Hospital Peoria</v>
          </cell>
          <cell r="D1010">
            <v>201</v>
          </cell>
          <cell r="M1010">
            <v>19420.64</v>
          </cell>
          <cell r="N1010">
            <v>15444.56</v>
          </cell>
          <cell r="O1010">
            <v>14065.32</v>
          </cell>
          <cell r="P1010">
            <v>13131.47</v>
          </cell>
        </row>
        <row r="1011">
          <cell r="A1011" t="str">
            <v>Reunion Rehabilitation Hospital Peoria</v>
          </cell>
          <cell r="D1011">
            <v>202</v>
          </cell>
          <cell r="M1011">
            <v>24923.22</v>
          </cell>
          <cell r="N1011">
            <v>19819.32</v>
          </cell>
          <cell r="O1011">
            <v>18050.39</v>
          </cell>
          <cell r="P1011">
            <v>16850.740000000002</v>
          </cell>
        </row>
        <row r="1012">
          <cell r="A1012" t="str">
            <v>Reunion Rehabilitation Hospital Peoria</v>
          </cell>
          <cell r="D1012">
            <v>203</v>
          </cell>
          <cell r="M1012">
            <v>30865.78</v>
          </cell>
          <cell r="N1012">
            <v>24546.080000000002</v>
          </cell>
          <cell r="O1012">
            <v>22353.31</v>
          </cell>
          <cell r="P1012">
            <v>20869.919999999998</v>
          </cell>
        </row>
        <row r="1013">
          <cell r="A1013" t="str">
            <v>Reunion Rehabilitation Hospital Peoria</v>
          </cell>
          <cell r="D1013">
            <v>204</v>
          </cell>
          <cell r="M1013">
            <v>38394.11</v>
          </cell>
          <cell r="N1013">
            <v>30531.74</v>
          </cell>
          <cell r="O1013">
            <v>27805.599999999999</v>
          </cell>
          <cell r="P1013">
            <v>25959.439999999999</v>
          </cell>
        </row>
        <row r="1014">
          <cell r="A1014" t="str">
            <v>Reunion Rehabilitation Hospital Peoria</v>
          </cell>
          <cell r="D1014">
            <v>205</v>
          </cell>
          <cell r="M1014">
            <v>49074.19</v>
          </cell>
          <cell r="N1014">
            <v>39024.46</v>
          </cell>
          <cell r="O1014">
            <v>35540.46</v>
          </cell>
          <cell r="P1014">
            <v>33180.660000000003</v>
          </cell>
        </row>
        <row r="1015">
          <cell r="A1015" t="str">
            <v>Reunion Rehabilitation Hospital Peoria</v>
          </cell>
          <cell r="D1015">
            <v>301</v>
          </cell>
          <cell r="M1015">
            <v>21697.81</v>
          </cell>
          <cell r="N1015">
            <v>17071.63</v>
          </cell>
          <cell r="O1015">
            <v>15909.69</v>
          </cell>
          <cell r="P1015">
            <v>14860.9</v>
          </cell>
        </row>
        <row r="1016">
          <cell r="A1016" t="str">
            <v>Reunion Rehabilitation Hospital Peoria</v>
          </cell>
          <cell r="D1016">
            <v>302</v>
          </cell>
          <cell r="M1016">
            <v>27810.99</v>
          </cell>
          <cell r="N1016">
            <v>21881</v>
          </cell>
          <cell r="O1016">
            <v>20392.21</v>
          </cell>
          <cell r="P1016">
            <v>19047.09</v>
          </cell>
        </row>
        <row r="1017">
          <cell r="A1017" t="str">
            <v>Reunion Rehabilitation Hospital Peoria</v>
          </cell>
          <cell r="D1017">
            <v>303</v>
          </cell>
          <cell r="M1017">
            <v>33293.81</v>
          </cell>
          <cell r="N1017">
            <v>26194.69</v>
          </cell>
          <cell r="O1017">
            <v>24411.39</v>
          </cell>
          <cell r="P1017">
            <v>22802.28</v>
          </cell>
        </row>
        <row r="1018">
          <cell r="A1018" t="str">
            <v>Reunion Rehabilitation Hospital Peoria</v>
          </cell>
          <cell r="D1018">
            <v>304</v>
          </cell>
          <cell r="M1018">
            <v>39362.080000000002</v>
          </cell>
          <cell r="N1018">
            <v>30969.94</v>
          </cell>
          <cell r="O1018">
            <v>28861.58</v>
          </cell>
          <cell r="P1018">
            <v>26957.95</v>
          </cell>
        </row>
        <row r="1019">
          <cell r="A1019" t="str">
            <v>Reunion Rehabilitation Hospital Peoria</v>
          </cell>
          <cell r="D1019">
            <v>305</v>
          </cell>
          <cell r="M1019">
            <v>42935.89</v>
          </cell>
          <cell r="N1019">
            <v>33780.49</v>
          </cell>
          <cell r="O1019">
            <v>31481.77</v>
          </cell>
          <cell r="P1019">
            <v>29405.73</v>
          </cell>
        </row>
        <row r="1020">
          <cell r="A1020" t="str">
            <v>Reunion Rehabilitation Hospital Peoria</v>
          </cell>
          <cell r="D1020">
            <v>401</v>
          </cell>
          <cell r="M1020">
            <v>24371.88</v>
          </cell>
          <cell r="N1020">
            <v>19201.55</v>
          </cell>
          <cell r="O1020">
            <v>18648.41</v>
          </cell>
          <cell r="P1020">
            <v>17382.32</v>
          </cell>
        </row>
        <row r="1021">
          <cell r="A1021" t="str">
            <v>Reunion Rehabilitation Hospital Peoria</v>
          </cell>
          <cell r="D1021">
            <v>402</v>
          </cell>
          <cell r="M1021">
            <v>30881.94</v>
          </cell>
          <cell r="N1021">
            <v>24330.57</v>
          </cell>
          <cell r="O1021">
            <v>23631.98</v>
          </cell>
          <cell r="P1021">
            <v>22026.47</v>
          </cell>
        </row>
        <row r="1022">
          <cell r="A1022" t="str">
            <v>Reunion Rehabilitation Hospital Peoria</v>
          </cell>
          <cell r="D1022">
            <v>403</v>
          </cell>
          <cell r="M1022">
            <v>37198.050000000003</v>
          </cell>
          <cell r="N1022">
            <v>29306.959999999999</v>
          </cell>
          <cell r="O1022">
            <v>28462.89</v>
          </cell>
          <cell r="P1022">
            <v>26528.73</v>
          </cell>
        </row>
        <row r="1023">
          <cell r="A1023" t="str">
            <v>Reunion Rehabilitation Hospital Peoria</v>
          </cell>
          <cell r="D1023">
            <v>404</v>
          </cell>
          <cell r="M1023">
            <v>58515.14</v>
          </cell>
          <cell r="N1023">
            <v>46102.02</v>
          </cell>
          <cell r="O1023">
            <v>44774.86</v>
          </cell>
          <cell r="P1023">
            <v>41734.44</v>
          </cell>
        </row>
        <row r="1024">
          <cell r="A1024" t="str">
            <v>Reunion Rehabilitation Hospital Peoria</v>
          </cell>
          <cell r="D1024">
            <v>405</v>
          </cell>
          <cell r="M1024">
            <v>47793.74</v>
          </cell>
          <cell r="N1024">
            <v>37654.21</v>
          </cell>
          <cell r="O1024">
            <v>36571.279999999999</v>
          </cell>
          <cell r="P1024">
            <v>34085.79</v>
          </cell>
        </row>
        <row r="1025">
          <cell r="A1025" t="str">
            <v>Reunion Rehabilitation Hospital Peoria</v>
          </cell>
          <cell r="D1025">
            <v>406</v>
          </cell>
          <cell r="M1025">
            <v>60016.49</v>
          </cell>
          <cell r="N1025">
            <v>47283.71</v>
          </cell>
          <cell r="O1025">
            <v>45924.22</v>
          </cell>
          <cell r="P1025">
            <v>42804.78</v>
          </cell>
        </row>
        <row r="1026">
          <cell r="A1026" t="str">
            <v>Reunion Rehabilitation Hospital Peoria</v>
          </cell>
          <cell r="D1026">
            <v>407</v>
          </cell>
          <cell r="M1026">
            <v>80543.39</v>
          </cell>
          <cell r="N1026">
            <v>63455.6</v>
          </cell>
          <cell r="O1026">
            <v>61630.99</v>
          </cell>
          <cell r="P1026">
            <v>57443</v>
          </cell>
        </row>
        <row r="1027">
          <cell r="A1027" t="str">
            <v>Reunion Rehabilitation Hospital Peoria</v>
          </cell>
          <cell r="D1027">
            <v>501</v>
          </cell>
          <cell r="M1027">
            <v>22620.9</v>
          </cell>
          <cell r="N1027">
            <v>17931.849999999999</v>
          </cell>
          <cell r="O1027">
            <v>16863.310000000001</v>
          </cell>
          <cell r="P1027">
            <v>15403.25</v>
          </cell>
        </row>
        <row r="1028">
          <cell r="A1028" t="str">
            <v>Reunion Rehabilitation Hospital Peoria</v>
          </cell>
          <cell r="D1028">
            <v>502</v>
          </cell>
          <cell r="M1028">
            <v>27850.5</v>
          </cell>
          <cell r="N1028">
            <v>22078.54</v>
          </cell>
          <cell r="O1028">
            <v>20762.169999999998</v>
          </cell>
          <cell r="P1028">
            <v>18964.490000000002</v>
          </cell>
        </row>
        <row r="1029">
          <cell r="A1029" t="str">
            <v>Reunion Rehabilitation Hospital Peoria</v>
          </cell>
          <cell r="D1029">
            <v>503</v>
          </cell>
          <cell r="M1029">
            <v>31955.88</v>
          </cell>
          <cell r="N1029">
            <v>25334.47</v>
          </cell>
          <cell r="O1029">
            <v>23824.14</v>
          </cell>
          <cell r="P1029">
            <v>21760.67</v>
          </cell>
        </row>
        <row r="1030">
          <cell r="A1030" t="str">
            <v>Reunion Rehabilitation Hospital Peoria</v>
          </cell>
          <cell r="D1030">
            <v>504</v>
          </cell>
          <cell r="M1030">
            <v>38455.17</v>
          </cell>
          <cell r="N1030">
            <v>30485.05</v>
          </cell>
          <cell r="O1030">
            <v>28667.62</v>
          </cell>
          <cell r="P1030">
            <v>26185.72</v>
          </cell>
        </row>
        <row r="1031">
          <cell r="A1031" t="str">
            <v>Reunion Rehabilitation Hospital Peoria</v>
          </cell>
          <cell r="D1031">
            <v>505</v>
          </cell>
          <cell r="M1031">
            <v>54109.84</v>
          </cell>
          <cell r="N1031">
            <v>42896.37</v>
          </cell>
          <cell r="O1031">
            <v>40339.040000000001</v>
          </cell>
          <cell r="P1031">
            <v>36846.06</v>
          </cell>
        </row>
        <row r="1032">
          <cell r="A1032" t="str">
            <v>Reunion Rehabilitation Hospital Peoria</v>
          </cell>
          <cell r="D1032">
            <v>601</v>
          </cell>
          <cell r="M1032">
            <v>24066.58</v>
          </cell>
          <cell r="N1032">
            <v>18247.93</v>
          </cell>
          <cell r="O1032">
            <v>17078.810000000001</v>
          </cell>
          <cell r="P1032">
            <v>15385.3</v>
          </cell>
        </row>
        <row r="1033">
          <cell r="A1033" t="str">
            <v>Reunion Rehabilitation Hospital Peoria</v>
          </cell>
          <cell r="D1033">
            <v>602</v>
          </cell>
          <cell r="M1033">
            <v>29815.19</v>
          </cell>
          <cell r="N1033">
            <v>22606.53</v>
          </cell>
          <cell r="O1033">
            <v>21157.25</v>
          </cell>
          <cell r="P1033">
            <v>19059.669999999998</v>
          </cell>
        </row>
        <row r="1034">
          <cell r="A1034" t="str">
            <v>Reunion Rehabilitation Hospital Peoria</v>
          </cell>
          <cell r="D1034">
            <v>603</v>
          </cell>
          <cell r="M1034">
            <v>35402.17</v>
          </cell>
          <cell r="N1034">
            <v>26841.21</v>
          </cell>
          <cell r="O1034">
            <v>25122.55</v>
          </cell>
          <cell r="P1034">
            <v>22629.87</v>
          </cell>
        </row>
        <row r="1035">
          <cell r="A1035" t="str">
            <v>Reunion Rehabilitation Hospital Peoria</v>
          </cell>
          <cell r="D1035">
            <v>604</v>
          </cell>
          <cell r="M1035">
            <v>44216.35</v>
          </cell>
          <cell r="N1035">
            <v>33523.69</v>
          </cell>
          <cell r="O1035">
            <v>31377.61</v>
          </cell>
          <cell r="P1035">
            <v>28265.35</v>
          </cell>
        </row>
        <row r="1036">
          <cell r="A1036" t="str">
            <v>Reunion Rehabilitation Hospital Peoria</v>
          </cell>
          <cell r="D1036">
            <v>701</v>
          </cell>
          <cell r="M1036">
            <v>21606.22</v>
          </cell>
          <cell r="N1036">
            <v>17163.22</v>
          </cell>
          <cell r="O1036">
            <v>16385.599999999999</v>
          </cell>
          <cell r="P1036">
            <v>14993.79</v>
          </cell>
        </row>
        <row r="1037">
          <cell r="A1037" t="str">
            <v>Reunion Rehabilitation Hospital Peoria</v>
          </cell>
          <cell r="D1037">
            <v>702</v>
          </cell>
          <cell r="M1037">
            <v>26772.97</v>
          </cell>
          <cell r="N1037">
            <v>21266.81</v>
          </cell>
          <cell r="O1037">
            <v>20304.22</v>
          </cell>
          <cell r="P1037">
            <v>18578.37</v>
          </cell>
        </row>
        <row r="1038">
          <cell r="A1038" t="str">
            <v>Reunion Rehabilitation Hospital Peoria</v>
          </cell>
          <cell r="D1038">
            <v>703</v>
          </cell>
          <cell r="M1038">
            <v>33001.08</v>
          </cell>
          <cell r="N1038">
            <v>26216.25</v>
          </cell>
          <cell r="O1038">
            <v>25029.17</v>
          </cell>
          <cell r="P1038">
            <v>22902.85</v>
          </cell>
        </row>
        <row r="1039">
          <cell r="A1039" t="str">
            <v>Reunion Rehabilitation Hospital Peoria</v>
          </cell>
          <cell r="D1039">
            <v>704</v>
          </cell>
          <cell r="M1039">
            <v>40955.040000000001</v>
          </cell>
          <cell r="N1039">
            <v>32534.15</v>
          </cell>
          <cell r="O1039">
            <v>31061.53</v>
          </cell>
          <cell r="P1039">
            <v>28421.59</v>
          </cell>
        </row>
        <row r="1040">
          <cell r="A1040" t="str">
            <v>Reunion Rehabilitation Hospital Peoria</v>
          </cell>
          <cell r="D1040">
            <v>801</v>
          </cell>
          <cell r="M1040">
            <v>21256.03</v>
          </cell>
          <cell r="N1040">
            <v>16971.060000000001</v>
          </cell>
          <cell r="O1040">
            <v>15778.6</v>
          </cell>
          <cell r="P1040">
            <v>14514.3</v>
          </cell>
        </row>
        <row r="1041">
          <cell r="A1041" t="str">
            <v>Reunion Rehabilitation Hospital Peoria</v>
          </cell>
          <cell r="D1041">
            <v>802</v>
          </cell>
          <cell r="M1041">
            <v>24176.13</v>
          </cell>
          <cell r="N1041">
            <v>19302.11</v>
          </cell>
          <cell r="O1041">
            <v>17944.419999999998</v>
          </cell>
          <cell r="P1041">
            <v>16507.72</v>
          </cell>
        </row>
        <row r="1042">
          <cell r="A1042" t="str">
            <v>Reunion Rehabilitation Hospital Peoria</v>
          </cell>
          <cell r="D1042">
            <v>803</v>
          </cell>
          <cell r="M1042">
            <v>26868.16</v>
          </cell>
          <cell r="N1042">
            <v>21451.78</v>
          </cell>
          <cell r="O1042">
            <v>19943.240000000002</v>
          </cell>
          <cell r="P1042">
            <v>18346.71</v>
          </cell>
        </row>
        <row r="1043">
          <cell r="A1043" t="str">
            <v>Reunion Rehabilitation Hospital Peoria</v>
          </cell>
          <cell r="D1043">
            <v>804</v>
          </cell>
          <cell r="M1043">
            <v>30274.93</v>
          </cell>
          <cell r="N1043">
            <v>24170.75</v>
          </cell>
          <cell r="O1043">
            <v>22471.84</v>
          </cell>
          <cell r="P1043">
            <v>20672.36</v>
          </cell>
        </row>
        <row r="1044">
          <cell r="A1044" t="str">
            <v>Reunion Rehabilitation Hospital Peoria</v>
          </cell>
          <cell r="D1044">
            <v>805</v>
          </cell>
          <cell r="M1044">
            <v>37785.300000000003</v>
          </cell>
          <cell r="N1044">
            <v>30167.18</v>
          </cell>
          <cell r="O1044">
            <v>28046.25</v>
          </cell>
          <cell r="P1044">
            <v>25801.4</v>
          </cell>
        </row>
        <row r="1045">
          <cell r="A1045" t="str">
            <v>Reunion Rehabilitation Hospital Peoria</v>
          </cell>
          <cell r="D1045">
            <v>901</v>
          </cell>
          <cell r="M1045">
            <v>22105.47</v>
          </cell>
          <cell r="N1045">
            <v>17033.919999999998</v>
          </cell>
          <cell r="O1045">
            <v>16001.28</v>
          </cell>
          <cell r="P1045">
            <v>14611.28</v>
          </cell>
        </row>
        <row r="1046">
          <cell r="A1046" t="str">
            <v>Reunion Rehabilitation Hospital Peoria</v>
          </cell>
          <cell r="D1046">
            <v>902</v>
          </cell>
          <cell r="M1046">
            <v>28114.49</v>
          </cell>
          <cell r="N1046">
            <v>21665.49</v>
          </cell>
          <cell r="O1046">
            <v>20350.91</v>
          </cell>
          <cell r="P1046">
            <v>18583.759999999998</v>
          </cell>
        </row>
        <row r="1047">
          <cell r="A1047" t="str">
            <v>Reunion Rehabilitation Hospital Peoria</v>
          </cell>
          <cell r="D1047">
            <v>903</v>
          </cell>
          <cell r="M1047">
            <v>32611.37</v>
          </cell>
          <cell r="N1047">
            <v>25131.54</v>
          </cell>
          <cell r="O1047">
            <v>23606.83</v>
          </cell>
          <cell r="P1047">
            <v>21557.73</v>
          </cell>
        </row>
        <row r="1048">
          <cell r="A1048" t="str">
            <v>Reunion Rehabilitation Hospital Peoria</v>
          </cell>
          <cell r="D1048">
            <v>904</v>
          </cell>
          <cell r="M1048">
            <v>39424.94</v>
          </cell>
          <cell r="N1048">
            <v>30380.89</v>
          </cell>
          <cell r="O1048">
            <v>28540.12</v>
          </cell>
          <cell r="P1048">
            <v>26061.81</v>
          </cell>
        </row>
        <row r="1049">
          <cell r="A1049" t="str">
            <v>Reunion Rehabilitation Hospital Peoria</v>
          </cell>
          <cell r="D1049">
            <v>1001</v>
          </cell>
          <cell r="M1049">
            <v>21546.959999999999</v>
          </cell>
          <cell r="N1049">
            <v>17838.47</v>
          </cell>
          <cell r="O1049">
            <v>16306.58</v>
          </cell>
          <cell r="P1049">
            <v>14880.65</v>
          </cell>
        </row>
        <row r="1050">
          <cell r="A1050" t="str">
            <v>Reunion Rehabilitation Hospital Peoria</v>
          </cell>
          <cell r="D1050">
            <v>1002</v>
          </cell>
          <cell r="M1050">
            <v>27439.24</v>
          </cell>
          <cell r="N1050">
            <v>22717.88</v>
          </cell>
          <cell r="O1050">
            <v>20767.55</v>
          </cell>
          <cell r="P1050">
            <v>18950.12</v>
          </cell>
        </row>
        <row r="1051">
          <cell r="A1051" t="str">
            <v>Reunion Rehabilitation Hospital Peoria</v>
          </cell>
          <cell r="D1051">
            <v>1003</v>
          </cell>
          <cell r="M1051">
            <v>32333.01</v>
          </cell>
          <cell r="N1051">
            <v>26767.58</v>
          </cell>
          <cell r="O1051">
            <v>24470.65</v>
          </cell>
          <cell r="P1051">
            <v>22328.16</v>
          </cell>
        </row>
        <row r="1052">
          <cell r="A1052" t="str">
            <v>Reunion Rehabilitation Hospital Peoria</v>
          </cell>
          <cell r="D1052">
            <v>1004</v>
          </cell>
          <cell r="M1052">
            <v>41953.54</v>
          </cell>
          <cell r="N1052">
            <v>34732.31</v>
          </cell>
          <cell r="O1052">
            <v>31751.15</v>
          </cell>
          <cell r="P1052">
            <v>28972.92</v>
          </cell>
        </row>
        <row r="1053">
          <cell r="A1053" t="str">
            <v>Reunion Rehabilitation Hospital Peoria</v>
          </cell>
          <cell r="D1053">
            <v>1101</v>
          </cell>
          <cell r="M1053">
            <v>22875.919999999998</v>
          </cell>
          <cell r="N1053">
            <v>22875.919999999998</v>
          </cell>
          <cell r="O1053">
            <v>18431.11</v>
          </cell>
          <cell r="P1053">
            <v>17472.11</v>
          </cell>
        </row>
        <row r="1054">
          <cell r="A1054" t="str">
            <v>Reunion Rehabilitation Hospital Peoria</v>
          </cell>
          <cell r="D1054">
            <v>1102</v>
          </cell>
          <cell r="M1054">
            <v>26230.61</v>
          </cell>
          <cell r="N1054">
            <v>26230.61</v>
          </cell>
          <cell r="O1054">
            <v>21135.7</v>
          </cell>
          <cell r="P1054">
            <v>20034.830000000002</v>
          </cell>
        </row>
        <row r="1055">
          <cell r="A1055" t="str">
            <v>Reunion Rehabilitation Hospital Peoria</v>
          </cell>
          <cell r="D1055">
            <v>1103</v>
          </cell>
          <cell r="M1055">
            <v>35984.04</v>
          </cell>
          <cell r="N1055">
            <v>35984.04</v>
          </cell>
          <cell r="O1055">
            <v>28994.48</v>
          </cell>
          <cell r="P1055">
            <v>27484.14</v>
          </cell>
        </row>
        <row r="1056">
          <cell r="A1056" t="str">
            <v>Reunion Rehabilitation Hospital Peoria</v>
          </cell>
          <cell r="D1056">
            <v>1201</v>
          </cell>
          <cell r="M1056">
            <v>23883.4</v>
          </cell>
          <cell r="N1056">
            <v>18490.38</v>
          </cell>
          <cell r="O1056">
            <v>16606.5</v>
          </cell>
          <cell r="P1056">
            <v>15453.54</v>
          </cell>
        </row>
        <row r="1057">
          <cell r="A1057" t="str">
            <v>Reunion Rehabilitation Hospital Peoria</v>
          </cell>
          <cell r="D1057">
            <v>1202</v>
          </cell>
          <cell r="M1057">
            <v>30235.43</v>
          </cell>
          <cell r="N1057">
            <v>23407.49</v>
          </cell>
          <cell r="O1057">
            <v>21024.36</v>
          </cell>
          <cell r="P1057">
            <v>19564.310000000001</v>
          </cell>
        </row>
        <row r="1058">
          <cell r="A1058" t="str">
            <v>Reunion Rehabilitation Hospital Peoria</v>
          </cell>
          <cell r="D1058">
            <v>1203</v>
          </cell>
          <cell r="M1058">
            <v>38104.97</v>
          </cell>
          <cell r="N1058">
            <v>29499.119999999999</v>
          </cell>
          <cell r="O1058">
            <v>26494.61</v>
          </cell>
          <cell r="P1058">
            <v>24655.63</v>
          </cell>
        </row>
        <row r="1059">
          <cell r="A1059" t="str">
            <v>Reunion Rehabilitation Hospital Peoria</v>
          </cell>
          <cell r="D1059">
            <v>1204</v>
          </cell>
          <cell r="M1059">
            <v>39532.699999999997</v>
          </cell>
          <cell r="N1059">
            <v>30605.37</v>
          </cell>
          <cell r="O1059">
            <v>27487.73</v>
          </cell>
          <cell r="P1059">
            <v>25580.5</v>
          </cell>
        </row>
        <row r="1060">
          <cell r="A1060" t="str">
            <v>Reunion Rehabilitation Hospital Peoria</v>
          </cell>
          <cell r="D1060">
            <v>1301</v>
          </cell>
          <cell r="M1060">
            <v>24722.080000000002</v>
          </cell>
          <cell r="N1060">
            <v>19842.669999999998</v>
          </cell>
          <cell r="O1060">
            <v>17816.919999999998</v>
          </cell>
          <cell r="P1060">
            <v>16489.759999999998</v>
          </cell>
        </row>
        <row r="1061">
          <cell r="A1061" t="str">
            <v>Reunion Rehabilitation Hospital Peoria</v>
          </cell>
          <cell r="D1061">
            <v>1302</v>
          </cell>
          <cell r="M1061">
            <v>29508.09</v>
          </cell>
          <cell r="N1061">
            <v>23685.85</v>
          </cell>
          <cell r="O1061">
            <v>21266.81</v>
          </cell>
          <cell r="P1061">
            <v>19682.84</v>
          </cell>
        </row>
        <row r="1062">
          <cell r="A1062" t="str">
            <v>Reunion Rehabilitation Hospital Peoria</v>
          </cell>
          <cell r="D1062">
            <v>1303</v>
          </cell>
          <cell r="M1062">
            <v>33349.480000000003</v>
          </cell>
          <cell r="N1062">
            <v>26769.38</v>
          </cell>
          <cell r="O1062">
            <v>24034.25</v>
          </cell>
          <cell r="P1062">
            <v>22245.56</v>
          </cell>
        </row>
        <row r="1063">
          <cell r="A1063" t="str">
            <v>Reunion Rehabilitation Hospital Peoria</v>
          </cell>
          <cell r="D1063">
            <v>1304</v>
          </cell>
          <cell r="M1063">
            <v>39426.730000000003</v>
          </cell>
          <cell r="N1063">
            <v>31645.19</v>
          </cell>
          <cell r="O1063">
            <v>28414.400000000001</v>
          </cell>
          <cell r="P1063">
            <v>26298.86</v>
          </cell>
        </row>
        <row r="1064">
          <cell r="A1064" t="str">
            <v>Reunion Rehabilitation Hospital Peoria</v>
          </cell>
          <cell r="D1064">
            <v>1305</v>
          </cell>
          <cell r="M1064">
            <v>39626.080000000002</v>
          </cell>
          <cell r="N1064">
            <v>31806.82</v>
          </cell>
          <cell r="O1064">
            <v>28558.07</v>
          </cell>
          <cell r="P1064">
            <v>26431.75</v>
          </cell>
        </row>
        <row r="1065">
          <cell r="A1065" t="str">
            <v>Reunion Rehabilitation Hospital Peoria</v>
          </cell>
          <cell r="D1065">
            <v>1401</v>
          </cell>
          <cell r="M1065">
            <v>20214.41</v>
          </cell>
          <cell r="N1065">
            <v>16340.71</v>
          </cell>
          <cell r="O1065">
            <v>15097.96</v>
          </cell>
          <cell r="P1065">
            <v>13950.39</v>
          </cell>
        </row>
        <row r="1066">
          <cell r="A1066" t="str">
            <v>Reunion Rehabilitation Hospital Peoria</v>
          </cell>
          <cell r="D1066">
            <v>1402</v>
          </cell>
          <cell r="M1066">
            <v>25255.45</v>
          </cell>
          <cell r="N1066">
            <v>20415.560000000001</v>
          </cell>
          <cell r="O1066">
            <v>18863.919999999998</v>
          </cell>
          <cell r="P1066">
            <v>17429.009999999998</v>
          </cell>
        </row>
        <row r="1067">
          <cell r="A1067" t="str">
            <v>Reunion Rehabilitation Hospital Peoria</v>
          </cell>
          <cell r="D1067">
            <v>1403</v>
          </cell>
          <cell r="M1067">
            <v>30555.09</v>
          </cell>
          <cell r="N1067">
            <v>24698.73</v>
          </cell>
          <cell r="O1067">
            <v>22822.03</v>
          </cell>
          <cell r="P1067">
            <v>21087.22</v>
          </cell>
        </row>
        <row r="1068">
          <cell r="A1068" t="str">
            <v>Reunion Rehabilitation Hospital Peoria</v>
          </cell>
          <cell r="D1068">
            <v>1404</v>
          </cell>
          <cell r="M1068">
            <v>38128.32</v>
          </cell>
          <cell r="N1068">
            <v>30820.880000000001</v>
          </cell>
          <cell r="O1068">
            <v>28479.05</v>
          </cell>
          <cell r="P1068">
            <v>26311.43</v>
          </cell>
        </row>
        <row r="1069">
          <cell r="A1069" t="str">
            <v>Reunion Rehabilitation Hospital Peoria</v>
          </cell>
          <cell r="D1069">
            <v>1501</v>
          </cell>
          <cell r="M1069">
            <v>23183.01</v>
          </cell>
          <cell r="N1069">
            <v>18698.689999999999</v>
          </cell>
          <cell r="O1069">
            <v>18037.810000000001</v>
          </cell>
          <cell r="P1069">
            <v>17089.59</v>
          </cell>
        </row>
        <row r="1070">
          <cell r="A1070" t="str">
            <v>Reunion Rehabilitation Hospital Peoria</v>
          </cell>
          <cell r="D1070">
            <v>1502</v>
          </cell>
          <cell r="M1070">
            <v>27426.67</v>
          </cell>
          <cell r="N1070">
            <v>22121.64</v>
          </cell>
          <cell r="O1070">
            <v>21340.43</v>
          </cell>
          <cell r="P1070">
            <v>20218.009999999998</v>
          </cell>
        </row>
        <row r="1071">
          <cell r="A1071" t="str">
            <v>Reunion Rehabilitation Hospital Peoria</v>
          </cell>
          <cell r="D1071">
            <v>1503</v>
          </cell>
          <cell r="M1071">
            <v>32543.13</v>
          </cell>
          <cell r="N1071">
            <v>26248.58</v>
          </cell>
          <cell r="O1071">
            <v>25321.89</v>
          </cell>
          <cell r="P1071">
            <v>23989.360000000001</v>
          </cell>
        </row>
        <row r="1072">
          <cell r="A1072" t="str">
            <v>Reunion Rehabilitation Hospital Peoria</v>
          </cell>
          <cell r="D1072">
            <v>1504</v>
          </cell>
          <cell r="M1072">
            <v>40130.71</v>
          </cell>
          <cell r="N1072">
            <v>32368.93</v>
          </cell>
          <cell r="O1072">
            <v>31223.15</v>
          </cell>
          <cell r="P1072">
            <v>29581.72</v>
          </cell>
        </row>
        <row r="1073">
          <cell r="A1073" t="str">
            <v>Reunion Rehabilitation Hospital Peoria</v>
          </cell>
          <cell r="D1073">
            <v>1601</v>
          </cell>
          <cell r="M1073">
            <v>20390.41</v>
          </cell>
          <cell r="N1073">
            <v>15306.28</v>
          </cell>
          <cell r="O1073">
            <v>15115.92</v>
          </cell>
          <cell r="P1073">
            <v>13892.92</v>
          </cell>
        </row>
        <row r="1074">
          <cell r="A1074" t="str">
            <v>Reunion Rehabilitation Hospital Peoria</v>
          </cell>
          <cell r="D1074">
            <v>1602</v>
          </cell>
          <cell r="M1074">
            <v>26816.07</v>
          </cell>
          <cell r="N1074">
            <v>20130.009999999998</v>
          </cell>
          <cell r="O1074">
            <v>19878.59</v>
          </cell>
          <cell r="P1074">
            <v>18271.28</v>
          </cell>
        </row>
        <row r="1075">
          <cell r="A1075" t="str">
            <v>Reunion Rehabilitation Hospital Peoria</v>
          </cell>
          <cell r="D1075">
            <v>1603</v>
          </cell>
          <cell r="M1075">
            <v>31126.19</v>
          </cell>
          <cell r="N1075">
            <v>23366.19</v>
          </cell>
          <cell r="O1075">
            <v>23075.25</v>
          </cell>
          <cell r="P1075">
            <v>21209.33</v>
          </cell>
        </row>
        <row r="1076">
          <cell r="A1076" t="str">
            <v>Reunion Rehabilitation Hospital Peoria</v>
          </cell>
          <cell r="D1076">
            <v>1604</v>
          </cell>
          <cell r="M1076">
            <v>38453.370000000003</v>
          </cell>
          <cell r="N1076">
            <v>28866.97</v>
          </cell>
          <cell r="O1076">
            <v>28506</v>
          </cell>
          <cell r="P1076">
            <v>26201.88</v>
          </cell>
        </row>
        <row r="1077">
          <cell r="A1077" t="str">
            <v>Reunion Rehabilitation Hospital Peoria</v>
          </cell>
          <cell r="D1077">
            <v>1701</v>
          </cell>
          <cell r="M1077">
            <v>24598.16</v>
          </cell>
          <cell r="N1077">
            <v>18666.37</v>
          </cell>
          <cell r="O1077">
            <v>17676.84</v>
          </cell>
          <cell r="P1077">
            <v>16121.61</v>
          </cell>
        </row>
        <row r="1078">
          <cell r="A1078" t="str">
            <v>Reunion Rehabilitation Hospital Peoria</v>
          </cell>
          <cell r="D1078">
            <v>1702</v>
          </cell>
          <cell r="M1078">
            <v>29693.07</v>
          </cell>
          <cell r="N1078">
            <v>22532.89</v>
          </cell>
          <cell r="O1078">
            <v>21336.84</v>
          </cell>
          <cell r="P1078">
            <v>19460.150000000001</v>
          </cell>
        </row>
        <row r="1079">
          <cell r="A1079" t="str">
            <v>Reunion Rehabilitation Hospital Peoria</v>
          </cell>
          <cell r="D1079">
            <v>1703</v>
          </cell>
          <cell r="M1079">
            <v>35179.49</v>
          </cell>
          <cell r="N1079">
            <v>26697.54</v>
          </cell>
          <cell r="O1079">
            <v>25280.59</v>
          </cell>
          <cell r="P1079">
            <v>23057.29</v>
          </cell>
        </row>
        <row r="1080">
          <cell r="A1080" t="str">
            <v>Reunion Rehabilitation Hospital Peoria</v>
          </cell>
          <cell r="D1080">
            <v>1704</v>
          </cell>
          <cell r="M1080">
            <v>40520.43</v>
          </cell>
          <cell r="N1080">
            <v>30749.05</v>
          </cell>
          <cell r="O1080">
            <v>29118.39</v>
          </cell>
          <cell r="P1080">
            <v>26557.46</v>
          </cell>
        </row>
        <row r="1081">
          <cell r="A1081" t="str">
            <v>Reunion Rehabilitation Hospital Peoria</v>
          </cell>
          <cell r="D1081">
            <v>1705</v>
          </cell>
          <cell r="M1081">
            <v>46418.09</v>
          </cell>
          <cell r="N1081">
            <v>35224.379999999997</v>
          </cell>
          <cell r="O1081">
            <v>33356.660000000003</v>
          </cell>
          <cell r="P1081">
            <v>30423.99</v>
          </cell>
        </row>
        <row r="1082">
          <cell r="A1082" t="str">
            <v>Reunion Rehabilitation Hospital Peoria</v>
          </cell>
          <cell r="D1082">
            <v>1801</v>
          </cell>
          <cell r="M1082">
            <v>19752.88</v>
          </cell>
          <cell r="N1082">
            <v>16525.68</v>
          </cell>
          <cell r="O1082">
            <v>15247.01</v>
          </cell>
          <cell r="P1082">
            <v>13799.54</v>
          </cell>
        </row>
        <row r="1083">
          <cell r="A1083" t="str">
            <v>Reunion Rehabilitation Hospital Peoria</v>
          </cell>
          <cell r="D1083">
            <v>1802</v>
          </cell>
          <cell r="M1083">
            <v>25124.35</v>
          </cell>
          <cell r="N1083">
            <v>21018.97</v>
          </cell>
          <cell r="O1083">
            <v>19393.7</v>
          </cell>
          <cell r="P1083">
            <v>17552.919999999998</v>
          </cell>
        </row>
        <row r="1084">
          <cell r="A1084" t="str">
            <v>Reunion Rehabilitation Hospital Peoria</v>
          </cell>
          <cell r="D1084">
            <v>1803</v>
          </cell>
          <cell r="M1084">
            <v>31377.61</v>
          </cell>
          <cell r="N1084">
            <v>26250.37</v>
          </cell>
          <cell r="O1084">
            <v>24221.02</v>
          </cell>
          <cell r="P1084">
            <v>21922.3</v>
          </cell>
        </row>
        <row r="1085">
          <cell r="A1085" t="str">
            <v>Reunion Rehabilitation Hospital Peoria</v>
          </cell>
          <cell r="D1085">
            <v>1804</v>
          </cell>
          <cell r="M1085">
            <v>36709.57</v>
          </cell>
          <cell r="N1085">
            <v>30711.33</v>
          </cell>
          <cell r="O1085">
            <v>28337.18</v>
          </cell>
          <cell r="P1085">
            <v>25648.75</v>
          </cell>
        </row>
        <row r="1086">
          <cell r="A1086" t="str">
            <v>Reunion Rehabilitation Hospital Peoria</v>
          </cell>
          <cell r="D1086">
            <v>1805</v>
          </cell>
          <cell r="M1086">
            <v>43867.95</v>
          </cell>
          <cell r="N1086">
            <v>36698.79</v>
          </cell>
          <cell r="O1086">
            <v>33861.300000000003</v>
          </cell>
          <cell r="P1086">
            <v>30648.48</v>
          </cell>
        </row>
        <row r="1087">
          <cell r="A1087" t="str">
            <v>Reunion Rehabilitation Hospital Peoria</v>
          </cell>
          <cell r="D1087">
            <v>1806</v>
          </cell>
          <cell r="M1087">
            <v>64490.03</v>
          </cell>
          <cell r="N1087">
            <v>53951.81</v>
          </cell>
          <cell r="O1087">
            <v>49779.98</v>
          </cell>
          <cell r="P1087">
            <v>45056.81</v>
          </cell>
        </row>
        <row r="1088">
          <cell r="A1088" t="str">
            <v>Reunion Rehabilitation Hospital Peoria</v>
          </cell>
          <cell r="D1088">
            <v>1901</v>
          </cell>
          <cell r="M1088">
            <v>22701.71</v>
          </cell>
          <cell r="N1088">
            <v>16213.2</v>
          </cell>
          <cell r="O1088">
            <v>15697.78</v>
          </cell>
          <cell r="P1088">
            <v>15071.02</v>
          </cell>
        </row>
        <row r="1089">
          <cell r="A1089" t="str">
            <v>Reunion Rehabilitation Hospital Peoria</v>
          </cell>
          <cell r="D1089">
            <v>1902</v>
          </cell>
          <cell r="M1089">
            <v>32119.3</v>
          </cell>
          <cell r="N1089">
            <v>22936.97</v>
          </cell>
          <cell r="O1089">
            <v>22209.64</v>
          </cell>
          <cell r="P1089">
            <v>21324.27</v>
          </cell>
        </row>
        <row r="1090">
          <cell r="A1090" t="str">
            <v>Reunion Rehabilitation Hospital Peoria</v>
          </cell>
          <cell r="D1090">
            <v>1903</v>
          </cell>
          <cell r="M1090">
            <v>44940.09</v>
          </cell>
          <cell r="N1090">
            <v>32094.16</v>
          </cell>
          <cell r="O1090">
            <v>31074.1</v>
          </cell>
          <cell r="P1090">
            <v>29834.94</v>
          </cell>
        </row>
        <row r="1091">
          <cell r="A1091" t="str">
            <v>Reunion Rehabilitation Hospital Peoria</v>
          </cell>
          <cell r="D1091">
            <v>1904</v>
          </cell>
          <cell r="M1091">
            <v>76245.86</v>
          </cell>
          <cell r="N1091">
            <v>54449.27</v>
          </cell>
          <cell r="O1091">
            <v>52719.83</v>
          </cell>
          <cell r="P1091">
            <v>50620.45</v>
          </cell>
        </row>
        <row r="1092">
          <cell r="A1092" t="str">
            <v>Reunion Rehabilitation Hospital Peoria</v>
          </cell>
          <cell r="D1092">
            <v>2001</v>
          </cell>
          <cell r="M1092">
            <v>21379.94</v>
          </cell>
          <cell r="N1092">
            <v>17163.22</v>
          </cell>
          <cell r="O1092">
            <v>16003.08</v>
          </cell>
          <cell r="P1092">
            <v>14514.3</v>
          </cell>
        </row>
        <row r="1093">
          <cell r="A1093" t="str">
            <v>Reunion Rehabilitation Hospital Peoria</v>
          </cell>
          <cell r="D1093">
            <v>2002</v>
          </cell>
          <cell r="M1093">
            <v>26519.75</v>
          </cell>
          <cell r="N1093">
            <v>21290.15</v>
          </cell>
          <cell r="O1093">
            <v>19851.650000000001</v>
          </cell>
          <cell r="P1093">
            <v>18003.689999999999</v>
          </cell>
        </row>
        <row r="1094">
          <cell r="A1094" t="str">
            <v>Reunion Rehabilitation Hospital Peoria</v>
          </cell>
          <cell r="D1094">
            <v>2003</v>
          </cell>
          <cell r="M1094">
            <v>31488.95</v>
          </cell>
          <cell r="N1094">
            <v>25277</v>
          </cell>
          <cell r="O1094">
            <v>23569.119999999999</v>
          </cell>
          <cell r="P1094">
            <v>21376.36</v>
          </cell>
        </row>
        <row r="1095">
          <cell r="A1095" t="str">
            <v>Reunion Rehabilitation Hospital Peoria</v>
          </cell>
          <cell r="D1095">
            <v>2004</v>
          </cell>
          <cell r="M1095">
            <v>37505.14</v>
          </cell>
          <cell r="N1095">
            <v>30107.919999999998</v>
          </cell>
          <cell r="O1095">
            <v>28073.19</v>
          </cell>
          <cell r="P1095">
            <v>25460.18</v>
          </cell>
        </row>
        <row r="1096">
          <cell r="A1096" t="str">
            <v>Reunion Rehabilitation Hospital Peoria</v>
          </cell>
          <cell r="D1096">
            <v>2005</v>
          </cell>
          <cell r="M1096">
            <v>40216.92</v>
          </cell>
          <cell r="N1096">
            <v>32286.32</v>
          </cell>
          <cell r="O1096">
            <v>30104.32</v>
          </cell>
          <cell r="P1096">
            <v>27302.75</v>
          </cell>
        </row>
        <row r="1097">
          <cell r="A1097" t="str">
            <v>Reunion Rehabilitation Hospital Peoria</v>
          </cell>
          <cell r="D1097">
            <v>2101</v>
          </cell>
          <cell r="M1097">
            <v>27247.09</v>
          </cell>
          <cell r="N1097">
            <v>22960.32</v>
          </cell>
          <cell r="O1097">
            <v>20446.09</v>
          </cell>
          <cell r="P1097">
            <v>18274.87</v>
          </cell>
        </row>
        <row r="1098">
          <cell r="A1098" t="str">
            <v>Reunion Rehabilitation Hospital Peoria</v>
          </cell>
          <cell r="D1098">
            <v>2102</v>
          </cell>
          <cell r="M1098">
            <v>44092.43</v>
          </cell>
          <cell r="N1098">
            <v>37156.74</v>
          </cell>
          <cell r="O1098">
            <v>33089.08</v>
          </cell>
          <cell r="P1098">
            <v>29574.54</v>
          </cell>
        </row>
        <row r="1099">
          <cell r="A1099" t="str">
            <v>Reunion Rehabilitation Hospital Peoria</v>
          </cell>
          <cell r="D1099">
            <v>5001</v>
          </cell>
          <cell r="P1099">
            <v>3106.87</v>
          </cell>
        </row>
        <row r="1100">
          <cell r="A1100" t="str">
            <v>Reunion Rehabilitation Hospital Peoria</v>
          </cell>
          <cell r="D1100">
            <v>5101</v>
          </cell>
          <cell r="P1100">
            <v>13997.09</v>
          </cell>
        </row>
        <row r="1101">
          <cell r="A1101" t="str">
            <v>Reunion Rehabilitation Hospital Peoria</v>
          </cell>
          <cell r="D1101">
            <v>5102</v>
          </cell>
          <cell r="P1101">
            <v>33751.760000000002</v>
          </cell>
        </row>
        <row r="1102">
          <cell r="A1102" t="str">
            <v>Reunion Rehabilitation Hospital Peoria</v>
          </cell>
          <cell r="D1102">
            <v>5103</v>
          </cell>
          <cell r="P1102">
            <v>15836.06</v>
          </cell>
        </row>
        <row r="1103">
          <cell r="A1103" t="str">
            <v>Reunion Rehabilitation Hospital Peoria</v>
          </cell>
          <cell r="D1103">
            <v>5104</v>
          </cell>
          <cell r="P1103">
            <v>42291.17</v>
          </cell>
        </row>
        <row r="1104">
          <cell r="A1104" t="str">
            <v>Reunion Rehabilitation Hospital Arlington</v>
          </cell>
          <cell r="D1104">
            <v>101</v>
          </cell>
          <cell r="M1104">
            <v>17468.75</v>
          </cell>
          <cell r="N1104">
            <v>14937.2</v>
          </cell>
          <cell r="O1104">
            <v>13781.49</v>
          </cell>
          <cell r="P1104">
            <v>13044.75</v>
          </cell>
        </row>
        <row r="1105">
          <cell r="A1105" t="str">
            <v>Reunion Rehabilitation Hospital Arlington</v>
          </cell>
          <cell r="D1105">
            <v>102</v>
          </cell>
          <cell r="M1105">
            <v>22370.29</v>
          </cell>
          <cell r="N1105">
            <v>19126.86</v>
          </cell>
          <cell r="O1105">
            <v>17648.060000000001</v>
          </cell>
          <cell r="P1105">
            <v>16703.599999999999</v>
          </cell>
        </row>
        <row r="1106">
          <cell r="A1106" t="str">
            <v>Reunion Rehabilitation Hospital Arlington</v>
          </cell>
          <cell r="D1106">
            <v>103</v>
          </cell>
          <cell r="M1106">
            <v>28873.14</v>
          </cell>
          <cell r="N1106">
            <v>24688.81</v>
          </cell>
          <cell r="O1106">
            <v>22776.83</v>
          </cell>
          <cell r="P1106">
            <v>21558.99</v>
          </cell>
        </row>
        <row r="1107">
          <cell r="A1107" t="str">
            <v>Reunion Rehabilitation Hospital Arlington</v>
          </cell>
          <cell r="D1107">
            <v>104</v>
          </cell>
          <cell r="M1107">
            <v>37026.99</v>
          </cell>
          <cell r="N1107">
            <v>31660.33</v>
          </cell>
          <cell r="O1107">
            <v>29210.44</v>
          </cell>
          <cell r="P1107">
            <v>27648.2</v>
          </cell>
        </row>
        <row r="1108">
          <cell r="A1108" t="str">
            <v>Reunion Rehabilitation Hospital Arlington</v>
          </cell>
          <cell r="D1108">
            <v>105</v>
          </cell>
          <cell r="M1108">
            <v>45092.1</v>
          </cell>
          <cell r="N1108">
            <v>38555.519999999997</v>
          </cell>
          <cell r="O1108">
            <v>35573.050000000003</v>
          </cell>
          <cell r="P1108">
            <v>33669.94</v>
          </cell>
        </row>
        <row r="1109">
          <cell r="A1109" t="str">
            <v>Reunion Rehabilitation Hospital Arlington</v>
          </cell>
          <cell r="D1109">
            <v>106</v>
          </cell>
          <cell r="M1109">
            <v>51522.16</v>
          </cell>
          <cell r="N1109">
            <v>44055.33</v>
          </cell>
          <cell r="O1109">
            <v>40645.019999999997</v>
          </cell>
          <cell r="P1109">
            <v>38472.080000000002</v>
          </cell>
        </row>
        <row r="1110">
          <cell r="A1110" t="str">
            <v>Reunion Rehabilitation Hospital Arlington</v>
          </cell>
          <cell r="D1110">
            <v>201</v>
          </cell>
          <cell r="M1110">
            <v>19197.87</v>
          </cell>
          <cell r="N1110">
            <v>15267.4</v>
          </cell>
          <cell r="O1110">
            <v>13903.98</v>
          </cell>
          <cell r="P1110">
            <v>12980.85</v>
          </cell>
        </row>
        <row r="1111">
          <cell r="A1111" t="str">
            <v>Reunion Rehabilitation Hospital Arlington</v>
          </cell>
          <cell r="D1111">
            <v>202</v>
          </cell>
          <cell r="M1111">
            <v>24637.33</v>
          </cell>
          <cell r="N1111">
            <v>19591.98</v>
          </cell>
          <cell r="O1111">
            <v>17843.330000000002</v>
          </cell>
          <cell r="P1111">
            <v>16657.45</v>
          </cell>
        </row>
        <row r="1112">
          <cell r="A1112" t="str">
            <v>Reunion Rehabilitation Hospital Arlington</v>
          </cell>
          <cell r="D1112">
            <v>203</v>
          </cell>
          <cell r="M1112">
            <v>30511.73</v>
          </cell>
          <cell r="N1112">
            <v>24264.51</v>
          </cell>
          <cell r="O1112">
            <v>22096.9</v>
          </cell>
          <cell r="P1112">
            <v>20630.52</v>
          </cell>
        </row>
        <row r="1113">
          <cell r="A1113" t="str">
            <v>Reunion Rehabilitation Hospital Arlington</v>
          </cell>
          <cell r="D1113">
            <v>204</v>
          </cell>
          <cell r="M1113">
            <v>37953.699999999997</v>
          </cell>
          <cell r="N1113">
            <v>30181.52</v>
          </cell>
          <cell r="O1113">
            <v>27486.65</v>
          </cell>
          <cell r="P1113">
            <v>25661.67</v>
          </cell>
        </row>
        <row r="1114">
          <cell r="A1114" t="str">
            <v>Reunion Rehabilitation Hospital Arlington</v>
          </cell>
          <cell r="D1114">
            <v>205</v>
          </cell>
          <cell r="M1114">
            <v>48511.28</v>
          </cell>
          <cell r="N1114">
            <v>38576.82</v>
          </cell>
          <cell r="O1114">
            <v>35132.78</v>
          </cell>
          <cell r="P1114">
            <v>32800.050000000003</v>
          </cell>
        </row>
        <row r="1115">
          <cell r="A1115" t="str">
            <v>Reunion Rehabilitation Hospital Arlington</v>
          </cell>
          <cell r="D1115">
            <v>301</v>
          </cell>
          <cell r="M1115">
            <v>21448.92</v>
          </cell>
          <cell r="N1115">
            <v>16875.8</v>
          </cell>
          <cell r="O1115">
            <v>15727.2</v>
          </cell>
          <cell r="P1115">
            <v>14690.43</v>
          </cell>
        </row>
        <row r="1116">
          <cell r="A1116" t="str">
            <v>Reunion Rehabilitation Hospital Arlington</v>
          </cell>
          <cell r="D1116">
            <v>302</v>
          </cell>
          <cell r="M1116">
            <v>27491.97</v>
          </cell>
          <cell r="N1116">
            <v>21630.01</v>
          </cell>
          <cell r="O1116">
            <v>20158.3</v>
          </cell>
          <cell r="P1116">
            <v>18828.61</v>
          </cell>
        </row>
        <row r="1117">
          <cell r="A1117" t="str">
            <v>Reunion Rehabilitation Hospital Arlington</v>
          </cell>
          <cell r="D1117">
            <v>303</v>
          </cell>
          <cell r="M1117">
            <v>32911.9</v>
          </cell>
          <cell r="N1117">
            <v>25894.22</v>
          </cell>
          <cell r="O1117">
            <v>24131.38</v>
          </cell>
          <cell r="P1117">
            <v>22540.720000000001</v>
          </cell>
        </row>
        <row r="1118">
          <cell r="A1118" t="str">
            <v>Reunion Rehabilitation Hospital Arlington</v>
          </cell>
          <cell r="D1118">
            <v>304</v>
          </cell>
          <cell r="M1118">
            <v>38910.57</v>
          </cell>
          <cell r="N1118">
            <v>30614.7</v>
          </cell>
          <cell r="O1118">
            <v>28530.52</v>
          </cell>
          <cell r="P1118">
            <v>26648.720000000001</v>
          </cell>
        </row>
        <row r="1119">
          <cell r="A1119" t="str">
            <v>Reunion Rehabilitation Hospital Arlington</v>
          </cell>
          <cell r="D1119">
            <v>305</v>
          </cell>
          <cell r="M1119">
            <v>42443.38</v>
          </cell>
          <cell r="N1119">
            <v>33393</v>
          </cell>
          <cell r="O1119">
            <v>31120.65</v>
          </cell>
          <cell r="P1119">
            <v>29068.42</v>
          </cell>
        </row>
        <row r="1120">
          <cell r="A1120" t="str">
            <v>Reunion Rehabilitation Hospital Arlington</v>
          </cell>
          <cell r="D1120">
            <v>401</v>
          </cell>
          <cell r="M1120">
            <v>24092.31</v>
          </cell>
          <cell r="N1120">
            <v>18981.29</v>
          </cell>
          <cell r="O1120">
            <v>18434.5</v>
          </cell>
          <cell r="P1120">
            <v>17182.93</v>
          </cell>
        </row>
        <row r="1121">
          <cell r="A1121" t="str">
            <v>Reunion Rehabilitation Hospital Arlington</v>
          </cell>
          <cell r="D1121">
            <v>402</v>
          </cell>
          <cell r="M1121">
            <v>30527.7</v>
          </cell>
          <cell r="N1121">
            <v>24051.48</v>
          </cell>
          <cell r="O1121">
            <v>23360.9</v>
          </cell>
          <cell r="P1121">
            <v>21773.8</v>
          </cell>
        </row>
        <row r="1122">
          <cell r="A1122" t="str">
            <v>Reunion Rehabilitation Hospital Arlington</v>
          </cell>
          <cell r="D1122">
            <v>403</v>
          </cell>
          <cell r="M1122">
            <v>36771.360000000001</v>
          </cell>
          <cell r="N1122">
            <v>28970.79</v>
          </cell>
          <cell r="O1122">
            <v>28136.400000000001</v>
          </cell>
          <cell r="P1122">
            <v>26224.43</v>
          </cell>
        </row>
        <row r="1123">
          <cell r="A1123" t="str">
            <v>Reunion Rehabilitation Hospital Arlington</v>
          </cell>
          <cell r="D1123">
            <v>404</v>
          </cell>
          <cell r="M1123">
            <v>57843.92</v>
          </cell>
          <cell r="N1123">
            <v>45573.2</v>
          </cell>
          <cell r="O1123">
            <v>44261.26</v>
          </cell>
          <cell r="P1123">
            <v>41255.71</v>
          </cell>
        </row>
        <row r="1124">
          <cell r="A1124" t="str">
            <v>Reunion Rehabilitation Hospital Arlington</v>
          </cell>
          <cell r="D1124">
            <v>405</v>
          </cell>
          <cell r="M1124">
            <v>47245.51</v>
          </cell>
          <cell r="N1124">
            <v>37222.29</v>
          </cell>
          <cell r="O1124">
            <v>36151.78</v>
          </cell>
          <cell r="P1124">
            <v>33694.800000000003</v>
          </cell>
        </row>
        <row r="1125">
          <cell r="A1125" t="str">
            <v>Reunion Rehabilitation Hospital Arlington</v>
          </cell>
          <cell r="D1125">
            <v>406</v>
          </cell>
          <cell r="M1125">
            <v>59328.05</v>
          </cell>
          <cell r="N1125">
            <v>46741.33</v>
          </cell>
          <cell r="O1125">
            <v>45397.440000000002</v>
          </cell>
          <cell r="P1125">
            <v>42313.78</v>
          </cell>
        </row>
        <row r="1126">
          <cell r="A1126" t="str">
            <v>Reunion Rehabilitation Hospital Arlington</v>
          </cell>
          <cell r="D1126">
            <v>407</v>
          </cell>
          <cell r="M1126">
            <v>79619.5</v>
          </cell>
          <cell r="N1126">
            <v>62727.71</v>
          </cell>
          <cell r="O1126">
            <v>60924.03</v>
          </cell>
          <cell r="P1126">
            <v>56784.09</v>
          </cell>
        </row>
        <row r="1127">
          <cell r="A1127" t="str">
            <v>Reunion Rehabilitation Hospital Arlington</v>
          </cell>
          <cell r="D1127">
            <v>501</v>
          </cell>
          <cell r="M1127">
            <v>22361.42</v>
          </cell>
          <cell r="N1127">
            <v>17726.16</v>
          </cell>
          <cell r="O1127">
            <v>16669.87</v>
          </cell>
          <cell r="P1127">
            <v>15226.57</v>
          </cell>
        </row>
        <row r="1128">
          <cell r="A1128" t="str">
            <v>Reunion Rehabilitation Hospital Arlington</v>
          </cell>
          <cell r="D1128">
            <v>502</v>
          </cell>
          <cell r="M1128">
            <v>27531.040000000001</v>
          </cell>
          <cell r="N1128">
            <v>21825.279999999999</v>
          </cell>
          <cell r="O1128">
            <v>20524.009999999998</v>
          </cell>
          <cell r="P1128">
            <v>18746.95</v>
          </cell>
        </row>
        <row r="1129">
          <cell r="A1129" t="str">
            <v>Reunion Rehabilitation Hospital Arlington</v>
          </cell>
          <cell r="D1129">
            <v>503</v>
          </cell>
          <cell r="M1129">
            <v>31589.32</v>
          </cell>
          <cell r="N1129">
            <v>25043.86</v>
          </cell>
          <cell r="O1129">
            <v>23550.85</v>
          </cell>
          <cell r="P1129">
            <v>21511.06</v>
          </cell>
        </row>
        <row r="1130">
          <cell r="A1130" t="str">
            <v>Reunion Rehabilitation Hospital Arlington</v>
          </cell>
          <cell r="D1130">
            <v>504</v>
          </cell>
          <cell r="M1130">
            <v>38014.06</v>
          </cell>
          <cell r="N1130">
            <v>30135.37</v>
          </cell>
          <cell r="O1130">
            <v>28338.78</v>
          </cell>
          <cell r="P1130">
            <v>25885.35</v>
          </cell>
        </row>
        <row r="1131">
          <cell r="A1131" t="str">
            <v>Reunion Rehabilitation Hospital Arlington</v>
          </cell>
          <cell r="D1131">
            <v>505</v>
          </cell>
          <cell r="M1131">
            <v>53489.16</v>
          </cell>
          <cell r="N1131">
            <v>42404.32</v>
          </cell>
          <cell r="O1131">
            <v>39876.32</v>
          </cell>
          <cell r="P1131">
            <v>36423.410000000003</v>
          </cell>
        </row>
        <row r="1132">
          <cell r="A1132" t="str">
            <v>Reunion Rehabilitation Hospital Arlington</v>
          </cell>
          <cell r="D1132">
            <v>601</v>
          </cell>
          <cell r="M1132">
            <v>23790.52</v>
          </cell>
          <cell r="N1132">
            <v>18038.61</v>
          </cell>
          <cell r="O1132">
            <v>16882.900000000001</v>
          </cell>
          <cell r="P1132">
            <v>15208.81</v>
          </cell>
        </row>
        <row r="1133">
          <cell r="A1133" t="str">
            <v>Reunion Rehabilitation Hospital Arlington</v>
          </cell>
          <cell r="D1133">
            <v>602</v>
          </cell>
          <cell r="M1133">
            <v>29473.18</v>
          </cell>
          <cell r="N1133">
            <v>22347.21</v>
          </cell>
          <cell r="O1133">
            <v>20914.560000000001</v>
          </cell>
          <cell r="P1133">
            <v>18841.04</v>
          </cell>
        </row>
        <row r="1134">
          <cell r="A1134" t="str">
            <v>Reunion Rehabilitation Hospital Arlington</v>
          </cell>
          <cell r="D1134">
            <v>603</v>
          </cell>
          <cell r="M1134">
            <v>34996.080000000002</v>
          </cell>
          <cell r="N1134">
            <v>26533.32</v>
          </cell>
          <cell r="O1134">
            <v>24834.38</v>
          </cell>
          <cell r="P1134">
            <v>22370.29</v>
          </cell>
        </row>
        <row r="1135">
          <cell r="A1135" t="str">
            <v>Reunion Rehabilitation Hospital Arlington</v>
          </cell>
          <cell r="D1135">
            <v>604</v>
          </cell>
          <cell r="M1135">
            <v>43709.15</v>
          </cell>
          <cell r="N1135">
            <v>33139.14</v>
          </cell>
          <cell r="O1135">
            <v>31017.68</v>
          </cell>
          <cell r="P1135">
            <v>27941.119999999999</v>
          </cell>
        </row>
        <row r="1136">
          <cell r="A1136" t="str">
            <v>Reunion Rehabilitation Hospital Arlington</v>
          </cell>
          <cell r="D1136">
            <v>701</v>
          </cell>
          <cell r="M1136">
            <v>21358.38</v>
          </cell>
          <cell r="N1136">
            <v>16966.34</v>
          </cell>
          <cell r="O1136">
            <v>16197.65</v>
          </cell>
          <cell r="P1136">
            <v>14821.8</v>
          </cell>
        </row>
        <row r="1137">
          <cell r="A1137" t="str">
            <v>Reunion Rehabilitation Hospital Arlington</v>
          </cell>
          <cell r="D1137">
            <v>702</v>
          </cell>
          <cell r="M1137">
            <v>26465.86</v>
          </cell>
          <cell r="N1137">
            <v>21022.86</v>
          </cell>
          <cell r="O1137">
            <v>20071.310000000001</v>
          </cell>
          <cell r="P1137">
            <v>18365.259999999998</v>
          </cell>
        </row>
        <row r="1138">
          <cell r="A1138" t="str">
            <v>Reunion Rehabilitation Hospital Arlington</v>
          </cell>
          <cell r="D1138">
            <v>703</v>
          </cell>
          <cell r="M1138">
            <v>32622.53</v>
          </cell>
          <cell r="N1138">
            <v>25915.53</v>
          </cell>
          <cell r="O1138">
            <v>24742.07</v>
          </cell>
          <cell r="P1138">
            <v>22640.14</v>
          </cell>
        </row>
        <row r="1139">
          <cell r="A1139" t="str">
            <v>Reunion Rehabilitation Hospital Arlington</v>
          </cell>
          <cell r="D1139">
            <v>704</v>
          </cell>
          <cell r="M1139">
            <v>40485.25</v>
          </cell>
          <cell r="N1139">
            <v>32160.959999999999</v>
          </cell>
          <cell r="O1139">
            <v>30705.23</v>
          </cell>
          <cell r="P1139">
            <v>28095.57</v>
          </cell>
        </row>
        <row r="1140">
          <cell r="A1140" t="str">
            <v>Reunion Rehabilitation Hospital Arlington</v>
          </cell>
          <cell r="D1140">
            <v>801</v>
          </cell>
          <cell r="M1140">
            <v>21012.21</v>
          </cell>
          <cell r="N1140">
            <v>16776.39</v>
          </cell>
          <cell r="O1140">
            <v>15597.6</v>
          </cell>
          <cell r="P1140">
            <v>14347.81</v>
          </cell>
        </row>
        <row r="1141">
          <cell r="A1141" t="str">
            <v>Reunion Rehabilitation Hospital Arlington</v>
          </cell>
          <cell r="D1141">
            <v>802</v>
          </cell>
          <cell r="M1141">
            <v>23898.81</v>
          </cell>
          <cell r="N1141">
            <v>19080.7</v>
          </cell>
          <cell r="O1141">
            <v>17738.59</v>
          </cell>
          <cell r="P1141">
            <v>16318.37</v>
          </cell>
        </row>
        <row r="1142">
          <cell r="A1142" t="str">
            <v>Reunion Rehabilitation Hospital Arlington</v>
          </cell>
          <cell r="D1142">
            <v>803</v>
          </cell>
          <cell r="M1142">
            <v>26559.96</v>
          </cell>
          <cell r="N1142">
            <v>21205.71</v>
          </cell>
          <cell r="O1142">
            <v>19714.47</v>
          </cell>
          <cell r="P1142">
            <v>18136.259999999998</v>
          </cell>
        </row>
        <row r="1143">
          <cell r="A1143" t="str">
            <v>Reunion Rehabilitation Hospital Arlington</v>
          </cell>
          <cell r="D1143">
            <v>804</v>
          </cell>
          <cell r="M1143">
            <v>29927.66</v>
          </cell>
          <cell r="N1143">
            <v>23893.49</v>
          </cell>
          <cell r="O1143">
            <v>22214.07</v>
          </cell>
          <cell r="P1143">
            <v>20435.23</v>
          </cell>
        </row>
        <row r="1144">
          <cell r="A1144" t="str">
            <v>Reunion Rehabilitation Hospital Arlington</v>
          </cell>
          <cell r="D1144">
            <v>805</v>
          </cell>
          <cell r="M1144">
            <v>37351.879999999997</v>
          </cell>
          <cell r="N1144">
            <v>29821.14</v>
          </cell>
          <cell r="O1144">
            <v>27724.54</v>
          </cell>
          <cell r="P1144">
            <v>25505.439999999999</v>
          </cell>
        </row>
        <row r="1145">
          <cell r="A1145" t="str">
            <v>Reunion Rehabilitation Hospital Arlington</v>
          </cell>
          <cell r="D1145">
            <v>901</v>
          </cell>
          <cell r="M1145">
            <v>21851.91</v>
          </cell>
          <cell r="N1145">
            <v>16838.53</v>
          </cell>
          <cell r="O1145">
            <v>15817.74</v>
          </cell>
          <cell r="P1145">
            <v>14443.67</v>
          </cell>
        </row>
        <row r="1146">
          <cell r="A1146" t="str">
            <v>Reunion Rehabilitation Hospital Arlington</v>
          </cell>
          <cell r="D1146">
            <v>902</v>
          </cell>
          <cell r="M1146">
            <v>27792</v>
          </cell>
          <cell r="N1146">
            <v>21416.97</v>
          </cell>
          <cell r="O1146">
            <v>20117.47</v>
          </cell>
          <cell r="P1146">
            <v>18370.59</v>
          </cell>
        </row>
        <row r="1147">
          <cell r="A1147" t="str">
            <v>Reunion Rehabilitation Hospital Arlington</v>
          </cell>
          <cell r="D1147">
            <v>903</v>
          </cell>
          <cell r="M1147">
            <v>32237.3</v>
          </cell>
          <cell r="N1147">
            <v>24843.26</v>
          </cell>
          <cell r="O1147">
            <v>23336.04</v>
          </cell>
          <cell r="P1147">
            <v>21310.45</v>
          </cell>
        </row>
        <row r="1148">
          <cell r="A1148" t="str">
            <v>Reunion Rehabilitation Hospital Arlington</v>
          </cell>
          <cell r="D1148">
            <v>904</v>
          </cell>
          <cell r="M1148">
            <v>38972.71</v>
          </cell>
          <cell r="N1148">
            <v>30032.400000000001</v>
          </cell>
          <cell r="O1148">
            <v>28212.74</v>
          </cell>
          <cell r="P1148">
            <v>25762.86</v>
          </cell>
        </row>
        <row r="1149">
          <cell r="A1149" t="str">
            <v>Reunion Rehabilitation Hospital Arlington</v>
          </cell>
          <cell r="D1149">
            <v>1001</v>
          </cell>
          <cell r="M1149">
            <v>21299.8</v>
          </cell>
          <cell r="N1149">
            <v>17633.849999999999</v>
          </cell>
          <cell r="O1149">
            <v>16119.53</v>
          </cell>
          <cell r="P1149">
            <v>14709.96</v>
          </cell>
        </row>
        <row r="1150">
          <cell r="A1150" t="str">
            <v>Reunion Rehabilitation Hospital Arlington</v>
          </cell>
          <cell r="D1150">
            <v>1002</v>
          </cell>
          <cell r="M1150">
            <v>27124.49</v>
          </cell>
          <cell r="N1150">
            <v>22457.279999999999</v>
          </cell>
          <cell r="O1150">
            <v>20529.330000000002</v>
          </cell>
          <cell r="P1150">
            <v>18732.740000000002</v>
          </cell>
        </row>
        <row r="1151">
          <cell r="A1151" t="str">
            <v>Reunion Rehabilitation Hospital Arlington</v>
          </cell>
          <cell r="D1151">
            <v>1003</v>
          </cell>
          <cell r="M1151">
            <v>31962.13</v>
          </cell>
          <cell r="N1151">
            <v>26460.53</v>
          </cell>
          <cell r="O1151">
            <v>24189.96</v>
          </cell>
          <cell r="P1151">
            <v>22072.04</v>
          </cell>
        </row>
        <row r="1152">
          <cell r="A1152" t="str">
            <v>Reunion Rehabilitation Hospital Arlington</v>
          </cell>
          <cell r="D1152">
            <v>1004</v>
          </cell>
          <cell r="M1152">
            <v>41472.300000000003</v>
          </cell>
          <cell r="N1152">
            <v>34333.9</v>
          </cell>
          <cell r="O1152">
            <v>31386.94</v>
          </cell>
          <cell r="P1152">
            <v>28640.58</v>
          </cell>
        </row>
        <row r="1153">
          <cell r="A1153" t="str">
            <v>Reunion Rehabilitation Hospital Arlington</v>
          </cell>
          <cell r="D1153">
            <v>1101</v>
          </cell>
          <cell r="M1153">
            <v>22613.51</v>
          </cell>
          <cell r="N1153">
            <v>22613.51</v>
          </cell>
          <cell r="O1153">
            <v>18219.7</v>
          </cell>
          <cell r="P1153">
            <v>17271.689999999999</v>
          </cell>
        </row>
        <row r="1154">
          <cell r="A1154" t="str">
            <v>Reunion Rehabilitation Hospital Arlington</v>
          </cell>
          <cell r="D1154">
            <v>1102</v>
          </cell>
          <cell r="M1154">
            <v>25929.72</v>
          </cell>
          <cell r="N1154">
            <v>25929.72</v>
          </cell>
          <cell r="O1154">
            <v>20893.259999999998</v>
          </cell>
          <cell r="P1154">
            <v>19805.009999999998</v>
          </cell>
        </row>
        <row r="1155">
          <cell r="A1155" t="str">
            <v>Reunion Rehabilitation Hospital Arlington</v>
          </cell>
          <cell r="D1155">
            <v>1103</v>
          </cell>
          <cell r="M1155">
            <v>35571.269999999997</v>
          </cell>
          <cell r="N1155">
            <v>35571.269999999997</v>
          </cell>
          <cell r="O1155">
            <v>28661.89</v>
          </cell>
          <cell r="P1155">
            <v>27168.87</v>
          </cell>
        </row>
        <row r="1156">
          <cell r="A1156" t="str">
            <v>Reunion Rehabilitation Hospital Arlington</v>
          </cell>
          <cell r="D1156">
            <v>1201</v>
          </cell>
          <cell r="M1156">
            <v>23609.439999999999</v>
          </cell>
          <cell r="N1156">
            <v>18278.28</v>
          </cell>
          <cell r="O1156">
            <v>16416.009999999998</v>
          </cell>
          <cell r="P1156">
            <v>15276.28</v>
          </cell>
        </row>
        <row r="1157">
          <cell r="A1157" t="str">
            <v>Reunion Rehabilitation Hospital Arlington</v>
          </cell>
          <cell r="D1157">
            <v>1202</v>
          </cell>
          <cell r="M1157">
            <v>29888.61</v>
          </cell>
          <cell r="N1157">
            <v>23138.99</v>
          </cell>
          <cell r="O1157">
            <v>20783.189999999999</v>
          </cell>
          <cell r="P1157">
            <v>19339.89</v>
          </cell>
        </row>
        <row r="1158">
          <cell r="A1158" t="str">
            <v>Reunion Rehabilitation Hospital Arlington</v>
          </cell>
          <cell r="D1158">
            <v>1203</v>
          </cell>
          <cell r="M1158">
            <v>37667.879999999997</v>
          </cell>
          <cell r="N1158">
            <v>29160.74</v>
          </cell>
          <cell r="O1158">
            <v>26190.7</v>
          </cell>
          <cell r="P1158">
            <v>24372.81</v>
          </cell>
        </row>
        <row r="1159">
          <cell r="A1159" t="str">
            <v>Reunion Rehabilitation Hospital Arlington</v>
          </cell>
          <cell r="D1159">
            <v>1204</v>
          </cell>
          <cell r="M1159">
            <v>39079.22</v>
          </cell>
          <cell r="N1159">
            <v>30254.31</v>
          </cell>
          <cell r="O1159">
            <v>27172.43</v>
          </cell>
          <cell r="P1159">
            <v>25287.07</v>
          </cell>
        </row>
        <row r="1160">
          <cell r="A1160" t="str">
            <v>Reunion Rehabilitation Hospital Arlington</v>
          </cell>
          <cell r="D1160">
            <v>1301</v>
          </cell>
          <cell r="M1160">
            <v>24438.49</v>
          </cell>
          <cell r="N1160">
            <v>19615.060000000001</v>
          </cell>
          <cell r="O1160">
            <v>17612.55</v>
          </cell>
          <cell r="P1160">
            <v>16300.61</v>
          </cell>
        </row>
        <row r="1161">
          <cell r="A1161" t="str">
            <v>Reunion Rehabilitation Hospital Arlington</v>
          </cell>
          <cell r="D1161">
            <v>1302</v>
          </cell>
          <cell r="M1161">
            <v>29169.61</v>
          </cell>
          <cell r="N1161">
            <v>23414.16</v>
          </cell>
          <cell r="O1161">
            <v>21022.86</v>
          </cell>
          <cell r="P1161">
            <v>19457.060000000001</v>
          </cell>
        </row>
        <row r="1162">
          <cell r="A1162" t="str">
            <v>Reunion Rehabilitation Hospital Arlington</v>
          </cell>
          <cell r="D1162">
            <v>1303</v>
          </cell>
          <cell r="M1162">
            <v>32966.93</v>
          </cell>
          <cell r="N1162">
            <v>26462.31</v>
          </cell>
          <cell r="O1162">
            <v>23758.560000000001</v>
          </cell>
          <cell r="P1162">
            <v>21990.38</v>
          </cell>
        </row>
        <row r="1163">
          <cell r="A1163" t="str">
            <v>Reunion Rehabilitation Hospital Arlington</v>
          </cell>
          <cell r="D1163">
            <v>1304</v>
          </cell>
          <cell r="M1163">
            <v>38974.480000000003</v>
          </cell>
          <cell r="N1163">
            <v>31282.19</v>
          </cell>
          <cell r="O1163">
            <v>28088.47</v>
          </cell>
          <cell r="P1163">
            <v>25997.19</v>
          </cell>
        </row>
        <row r="1164">
          <cell r="A1164" t="str">
            <v>Reunion Rehabilitation Hospital Arlington</v>
          </cell>
          <cell r="D1164">
            <v>1305</v>
          </cell>
          <cell r="M1164">
            <v>39171.53</v>
          </cell>
          <cell r="N1164">
            <v>31441.98</v>
          </cell>
          <cell r="O1164">
            <v>28230.49</v>
          </cell>
          <cell r="P1164">
            <v>26128.560000000001</v>
          </cell>
        </row>
        <row r="1165">
          <cell r="A1165" t="str">
            <v>Reunion Rehabilitation Hospital Arlington</v>
          </cell>
          <cell r="D1165">
            <v>1401</v>
          </cell>
          <cell r="M1165">
            <v>19982.54</v>
          </cell>
          <cell r="N1165">
            <v>16153.27</v>
          </cell>
          <cell r="O1165">
            <v>14924.77</v>
          </cell>
          <cell r="P1165">
            <v>13790.37</v>
          </cell>
        </row>
        <row r="1166">
          <cell r="A1166" t="str">
            <v>Reunion Rehabilitation Hospital Arlington</v>
          </cell>
          <cell r="D1166">
            <v>1402</v>
          </cell>
          <cell r="M1166">
            <v>24965.75</v>
          </cell>
          <cell r="N1166">
            <v>20181.37</v>
          </cell>
          <cell r="O1166">
            <v>18647.54</v>
          </cell>
          <cell r="P1166">
            <v>17229.09</v>
          </cell>
        </row>
        <row r="1167">
          <cell r="A1167" t="str">
            <v>Reunion Rehabilitation Hospital Arlington</v>
          </cell>
          <cell r="D1167">
            <v>1403</v>
          </cell>
          <cell r="M1167">
            <v>30204.6</v>
          </cell>
          <cell r="N1167">
            <v>24415.42</v>
          </cell>
          <cell r="O1167">
            <v>22560.240000000002</v>
          </cell>
          <cell r="P1167">
            <v>20845.330000000002</v>
          </cell>
        </row>
        <row r="1168">
          <cell r="A1168" t="str">
            <v>Reunion Rehabilitation Hospital Arlington</v>
          </cell>
          <cell r="D1168">
            <v>1404</v>
          </cell>
          <cell r="M1168">
            <v>37690.949999999997</v>
          </cell>
          <cell r="N1168">
            <v>30467.34</v>
          </cell>
          <cell r="O1168">
            <v>28152.38</v>
          </cell>
          <cell r="P1168">
            <v>26009.62</v>
          </cell>
        </row>
        <row r="1169">
          <cell r="A1169" t="str">
            <v>Reunion Rehabilitation Hospital Arlington</v>
          </cell>
          <cell r="D1169">
            <v>1501</v>
          </cell>
          <cell r="M1169">
            <v>22917.09</v>
          </cell>
          <cell r="N1169">
            <v>18484.21</v>
          </cell>
          <cell r="O1169">
            <v>17830.91</v>
          </cell>
          <cell r="P1169">
            <v>16893.55</v>
          </cell>
        </row>
        <row r="1170">
          <cell r="A1170" t="str">
            <v>Reunion Rehabilitation Hospital Arlington</v>
          </cell>
          <cell r="D1170">
            <v>1502</v>
          </cell>
          <cell r="M1170">
            <v>27112.07</v>
          </cell>
          <cell r="N1170">
            <v>21867.89</v>
          </cell>
          <cell r="O1170">
            <v>21095.64</v>
          </cell>
          <cell r="P1170">
            <v>19986.099999999999</v>
          </cell>
        </row>
        <row r="1171">
          <cell r="A1171" t="str">
            <v>Reunion Rehabilitation Hospital Arlington</v>
          </cell>
          <cell r="D1171">
            <v>1503</v>
          </cell>
          <cell r="M1171">
            <v>32169.83</v>
          </cell>
          <cell r="N1171">
            <v>25947.49</v>
          </cell>
          <cell r="O1171">
            <v>25031.43</v>
          </cell>
          <cell r="P1171">
            <v>23714.18</v>
          </cell>
        </row>
        <row r="1172">
          <cell r="A1172" t="str">
            <v>Reunion Rehabilitation Hospital Arlington</v>
          </cell>
          <cell r="D1172">
            <v>1504</v>
          </cell>
          <cell r="M1172">
            <v>39670.379999999997</v>
          </cell>
          <cell r="N1172">
            <v>31997.63</v>
          </cell>
          <cell r="O1172">
            <v>30865</v>
          </cell>
          <cell r="P1172">
            <v>29242.400000000001</v>
          </cell>
        </row>
        <row r="1173">
          <cell r="A1173" t="str">
            <v>Reunion Rehabilitation Hospital Arlington</v>
          </cell>
          <cell r="D1173">
            <v>1601</v>
          </cell>
          <cell r="M1173">
            <v>20156.52</v>
          </cell>
          <cell r="N1173">
            <v>15130.7</v>
          </cell>
          <cell r="O1173">
            <v>14942.52</v>
          </cell>
          <cell r="P1173">
            <v>13733.56</v>
          </cell>
        </row>
        <row r="1174">
          <cell r="A1174" t="str">
            <v>Reunion Rehabilitation Hospital Arlington</v>
          </cell>
          <cell r="D1174">
            <v>1602</v>
          </cell>
          <cell r="M1174">
            <v>26508.47</v>
          </cell>
          <cell r="N1174">
            <v>19899.099999999999</v>
          </cell>
          <cell r="O1174">
            <v>19650.560000000001</v>
          </cell>
          <cell r="P1174">
            <v>18061.689999999999</v>
          </cell>
        </row>
        <row r="1175">
          <cell r="A1175" t="str">
            <v>Reunion Rehabilitation Hospital Arlington</v>
          </cell>
          <cell r="D1175">
            <v>1603</v>
          </cell>
          <cell r="M1175">
            <v>30769.14</v>
          </cell>
          <cell r="N1175">
            <v>23098.16</v>
          </cell>
          <cell r="O1175">
            <v>22810.560000000001</v>
          </cell>
          <cell r="P1175">
            <v>20966.05</v>
          </cell>
        </row>
        <row r="1176">
          <cell r="A1176" t="str">
            <v>Reunion Rehabilitation Hospital Arlington</v>
          </cell>
          <cell r="D1176">
            <v>1604</v>
          </cell>
          <cell r="M1176">
            <v>38012.28</v>
          </cell>
          <cell r="N1176">
            <v>28535.84</v>
          </cell>
          <cell r="O1176">
            <v>28179.01</v>
          </cell>
          <cell r="P1176">
            <v>25901.32</v>
          </cell>
        </row>
        <row r="1177">
          <cell r="A1177" t="str">
            <v>Reunion Rehabilitation Hospital Arlington</v>
          </cell>
          <cell r="D1177">
            <v>1701</v>
          </cell>
          <cell r="M1177">
            <v>24316</v>
          </cell>
          <cell r="N1177">
            <v>18452.259999999998</v>
          </cell>
          <cell r="O1177">
            <v>17474.080000000002</v>
          </cell>
          <cell r="P1177">
            <v>15936.68</v>
          </cell>
        </row>
        <row r="1178">
          <cell r="A1178" t="str">
            <v>Reunion Rehabilitation Hospital Arlington</v>
          </cell>
          <cell r="D1178">
            <v>1702</v>
          </cell>
          <cell r="M1178">
            <v>29352.47</v>
          </cell>
          <cell r="N1178">
            <v>22274.42</v>
          </cell>
          <cell r="O1178">
            <v>21092.09</v>
          </cell>
          <cell r="P1178">
            <v>19236.93</v>
          </cell>
        </row>
        <row r="1179">
          <cell r="A1179" t="str">
            <v>Reunion Rehabilitation Hospital Arlington</v>
          </cell>
          <cell r="D1179">
            <v>1703</v>
          </cell>
          <cell r="M1179">
            <v>34775.949999999997</v>
          </cell>
          <cell r="N1179">
            <v>26391.3</v>
          </cell>
          <cell r="O1179">
            <v>24990.6</v>
          </cell>
          <cell r="P1179">
            <v>22792.81</v>
          </cell>
        </row>
        <row r="1180">
          <cell r="A1180" t="str">
            <v>Reunion Rehabilitation Hospital Arlington</v>
          </cell>
          <cell r="D1180">
            <v>1704</v>
          </cell>
          <cell r="M1180">
            <v>40055.629999999997</v>
          </cell>
          <cell r="N1180">
            <v>30396.33</v>
          </cell>
          <cell r="O1180">
            <v>28784.38</v>
          </cell>
          <cell r="P1180">
            <v>26252.83</v>
          </cell>
        </row>
        <row r="1181">
          <cell r="A1181" t="str">
            <v>Reunion Rehabilitation Hospital Arlington</v>
          </cell>
          <cell r="D1181">
            <v>1705</v>
          </cell>
          <cell r="M1181">
            <v>45885.64</v>
          </cell>
          <cell r="N1181">
            <v>34820.32</v>
          </cell>
          <cell r="O1181">
            <v>32974.03</v>
          </cell>
          <cell r="P1181">
            <v>30075</v>
          </cell>
        </row>
        <row r="1182">
          <cell r="A1182" t="str">
            <v>Reunion Rehabilitation Hospital Arlington</v>
          </cell>
          <cell r="D1182">
            <v>1801</v>
          </cell>
          <cell r="M1182">
            <v>19526.3</v>
          </cell>
          <cell r="N1182">
            <v>16336.12</v>
          </cell>
          <cell r="O1182">
            <v>15072.12</v>
          </cell>
          <cell r="P1182">
            <v>13641.25</v>
          </cell>
        </row>
        <row r="1183">
          <cell r="A1183" t="str">
            <v>Reunion Rehabilitation Hospital Arlington</v>
          </cell>
          <cell r="D1183">
            <v>1802</v>
          </cell>
          <cell r="M1183">
            <v>24836.16</v>
          </cell>
          <cell r="N1183">
            <v>20777.87</v>
          </cell>
          <cell r="O1183">
            <v>19171.240000000002</v>
          </cell>
          <cell r="P1183">
            <v>17351.57</v>
          </cell>
        </row>
        <row r="1184">
          <cell r="A1184" t="str">
            <v>Reunion Rehabilitation Hospital Arlington</v>
          </cell>
          <cell r="D1184">
            <v>1803</v>
          </cell>
          <cell r="M1184">
            <v>31017.68</v>
          </cell>
          <cell r="N1184">
            <v>25949.25</v>
          </cell>
          <cell r="O1184">
            <v>23943.19</v>
          </cell>
          <cell r="P1184">
            <v>21670.83</v>
          </cell>
        </row>
        <row r="1185">
          <cell r="A1185" t="str">
            <v>Reunion Rehabilitation Hospital Arlington</v>
          </cell>
          <cell r="D1185">
            <v>1804</v>
          </cell>
          <cell r="M1185">
            <v>36288.480000000003</v>
          </cell>
          <cell r="N1185">
            <v>30359.05</v>
          </cell>
          <cell r="O1185">
            <v>28012.13</v>
          </cell>
          <cell r="P1185">
            <v>25354.54</v>
          </cell>
        </row>
        <row r="1186">
          <cell r="A1186" t="str">
            <v>Reunion Rehabilitation Hospital Arlington</v>
          </cell>
          <cell r="D1186">
            <v>1805</v>
          </cell>
          <cell r="M1186">
            <v>43364.75</v>
          </cell>
          <cell r="N1186">
            <v>36277.83</v>
          </cell>
          <cell r="O1186">
            <v>33472.89</v>
          </cell>
          <cell r="P1186">
            <v>30296.92</v>
          </cell>
        </row>
        <row r="1187">
          <cell r="A1187" t="str">
            <v>Reunion Rehabilitation Hospital Arlington</v>
          </cell>
          <cell r="D1187">
            <v>1806</v>
          </cell>
          <cell r="M1187">
            <v>63750.28</v>
          </cell>
          <cell r="N1187">
            <v>53332.94</v>
          </cell>
          <cell r="O1187">
            <v>49208.97</v>
          </cell>
          <cell r="P1187">
            <v>44539.98</v>
          </cell>
        </row>
        <row r="1188">
          <cell r="A1188" t="str">
            <v>Reunion Rehabilitation Hospital Arlington</v>
          </cell>
          <cell r="D1188">
            <v>1901</v>
          </cell>
          <cell r="M1188">
            <v>22441.3</v>
          </cell>
          <cell r="N1188">
            <v>16027.22</v>
          </cell>
          <cell r="O1188">
            <v>15517.71</v>
          </cell>
          <cell r="P1188">
            <v>14898.15</v>
          </cell>
        </row>
        <row r="1189">
          <cell r="A1189" t="str">
            <v>Reunion Rehabilitation Hospital Arlington</v>
          </cell>
          <cell r="D1189">
            <v>1902</v>
          </cell>
          <cell r="M1189">
            <v>31750.87</v>
          </cell>
          <cell r="N1189">
            <v>22673.86</v>
          </cell>
          <cell r="O1189">
            <v>21954.880000000001</v>
          </cell>
          <cell r="P1189">
            <v>21079.66</v>
          </cell>
        </row>
        <row r="1190">
          <cell r="A1190" t="str">
            <v>Reunion Rehabilitation Hospital Arlington</v>
          </cell>
          <cell r="D1190">
            <v>1903</v>
          </cell>
          <cell r="M1190">
            <v>44424.59</v>
          </cell>
          <cell r="N1190">
            <v>31726.02</v>
          </cell>
          <cell r="O1190">
            <v>30717.65</v>
          </cell>
          <cell r="P1190">
            <v>29492.71</v>
          </cell>
        </row>
        <row r="1191">
          <cell r="A1191" t="str">
            <v>Reunion Rehabilitation Hospital Arlington</v>
          </cell>
          <cell r="D1191">
            <v>1904</v>
          </cell>
          <cell r="M1191">
            <v>75371.259999999995</v>
          </cell>
          <cell r="N1191">
            <v>53824.69</v>
          </cell>
          <cell r="O1191">
            <v>52115.1</v>
          </cell>
          <cell r="P1191">
            <v>50039.8</v>
          </cell>
        </row>
        <row r="1192">
          <cell r="A1192" t="str">
            <v>Reunion Rehabilitation Hospital Arlington</v>
          </cell>
          <cell r="D1192">
            <v>2001</v>
          </cell>
          <cell r="M1192">
            <v>21134.7</v>
          </cell>
          <cell r="N1192">
            <v>16966.34</v>
          </cell>
          <cell r="O1192">
            <v>15819.52</v>
          </cell>
          <cell r="P1192">
            <v>14347.81</v>
          </cell>
        </row>
        <row r="1193">
          <cell r="A1193" t="str">
            <v>Reunion Rehabilitation Hospital Arlington</v>
          </cell>
          <cell r="D1193">
            <v>2002</v>
          </cell>
          <cell r="M1193">
            <v>26215.54</v>
          </cell>
          <cell r="N1193">
            <v>21045.94</v>
          </cell>
          <cell r="O1193">
            <v>19623.939999999999</v>
          </cell>
          <cell r="P1193">
            <v>17797.18</v>
          </cell>
        </row>
        <row r="1194">
          <cell r="A1194" t="str">
            <v>Reunion Rehabilitation Hospital Arlington</v>
          </cell>
          <cell r="D1194">
            <v>2003</v>
          </cell>
          <cell r="M1194">
            <v>31127.74</v>
          </cell>
          <cell r="N1194">
            <v>24987.06</v>
          </cell>
          <cell r="O1194">
            <v>23298.76</v>
          </cell>
          <cell r="P1194">
            <v>21131.15</v>
          </cell>
        </row>
        <row r="1195">
          <cell r="A1195" t="str">
            <v>Reunion Rehabilitation Hospital Arlington</v>
          </cell>
          <cell r="D1195">
            <v>2004</v>
          </cell>
          <cell r="M1195">
            <v>37074.93</v>
          </cell>
          <cell r="N1195">
            <v>29762.560000000001</v>
          </cell>
          <cell r="O1195">
            <v>27751.17</v>
          </cell>
          <cell r="P1195">
            <v>25168.13</v>
          </cell>
        </row>
        <row r="1196">
          <cell r="A1196" t="str">
            <v>Reunion Rehabilitation Hospital Arlington</v>
          </cell>
          <cell r="D1196">
            <v>2005</v>
          </cell>
          <cell r="M1196">
            <v>39755.599999999999</v>
          </cell>
          <cell r="N1196">
            <v>31915.97</v>
          </cell>
          <cell r="O1196">
            <v>29759</v>
          </cell>
          <cell r="P1196">
            <v>26989.57</v>
          </cell>
        </row>
        <row r="1197">
          <cell r="A1197" t="str">
            <v>Reunion Rehabilitation Hospital Arlington</v>
          </cell>
          <cell r="D1197">
            <v>2101</v>
          </cell>
          <cell r="M1197">
            <v>26934.54</v>
          </cell>
          <cell r="N1197">
            <v>22696.95</v>
          </cell>
          <cell r="O1197">
            <v>20211.55</v>
          </cell>
          <cell r="P1197">
            <v>18065.25</v>
          </cell>
        </row>
        <row r="1198">
          <cell r="A1198" t="str">
            <v>Reunion Rehabilitation Hospital Arlington</v>
          </cell>
          <cell r="D1198">
            <v>2102</v>
          </cell>
          <cell r="M1198">
            <v>43586.66</v>
          </cell>
          <cell r="N1198">
            <v>36730.53</v>
          </cell>
          <cell r="O1198">
            <v>32709.52</v>
          </cell>
          <cell r="P1198">
            <v>29235.3</v>
          </cell>
        </row>
        <row r="1199">
          <cell r="A1199" t="str">
            <v>Reunion Rehabilitation Hospital Arlington</v>
          </cell>
          <cell r="D1199">
            <v>5001</v>
          </cell>
          <cell r="P1199">
            <v>3071.23</v>
          </cell>
        </row>
        <row r="1200">
          <cell r="A1200" t="str">
            <v>Reunion Rehabilitation Hospital Arlington</v>
          </cell>
          <cell r="D1200">
            <v>5101</v>
          </cell>
          <cell r="P1200">
            <v>13836.53</v>
          </cell>
        </row>
        <row r="1201">
          <cell r="A1201" t="str">
            <v>Reunion Rehabilitation Hospital Arlington</v>
          </cell>
          <cell r="D1201">
            <v>5102</v>
          </cell>
          <cell r="P1201">
            <v>33364.6</v>
          </cell>
        </row>
        <row r="1202">
          <cell r="A1202" t="str">
            <v>Reunion Rehabilitation Hospital Arlington</v>
          </cell>
          <cell r="D1202">
            <v>5103</v>
          </cell>
          <cell r="P1202">
            <v>15654.41</v>
          </cell>
        </row>
        <row r="1203">
          <cell r="A1203" t="str">
            <v>Reunion Rehabilitation Hospital Arlington</v>
          </cell>
          <cell r="D1203">
            <v>5104</v>
          </cell>
          <cell r="P1203">
            <v>41806.06</v>
          </cell>
        </row>
        <row r="1204">
          <cell r="A1204" t="str">
            <v>Reunion Rehabilitation Hospital Plano</v>
          </cell>
          <cell r="D1204">
            <v>101</v>
          </cell>
          <cell r="M1204">
            <v>17382.64</v>
          </cell>
          <cell r="N1204">
            <v>14863.56</v>
          </cell>
          <cell r="O1204">
            <v>13713.55</v>
          </cell>
          <cell r="P1204">
            <v>12980.45</v>
          </cell>
        </row>
        <row r="1205">
          <cell r="A1205" t="str">
            <v>Reunion Rehabilitation Hospital Plano</v>
          </cell>
          <cell r="D1205">
            <v>102</v>
          </cell>
          <cell r="M1205">
            <v>22260.01</v>
          </cell>
          <cell r="N1205">
            <v>19032.57</v>
          </cell>
          <cell r="O1205">
            <v>17561.060000000001</v>
          </cell>
          <cell r="P1205">
            <v>16621.259999999998</v>
          </cell>
        </row>
        <row r="1206">
          <cell r="A1206" t="str">
            <v>Reunion Rehabilitation Hospital Plano</v>
          </cell>
          <cell r="D1206">
            <v>103</v>
          </cell>
          <cell r="M1206">
            <v>28730.799999999999</v>
          </cell>
          <cell r="N1206">
            <v>24567.1</v>
          </cell>
          <cell r="O1206">
            <v>22664.55</v>
          </cell>
          <cell r="P1206">
            <v>21452.71</v>
          </cell>
        </row>
        <row r="1207">
          <cell r="A1207" t="str">
            <v>Reunion Rehabilitation Hospital Plano</v>
          </cell>
          <cell r="D1207">
            <v>104</v>
          </cell>
          <cell r="M1207">
            <v>36844.46</v>
          </cell>
          <cell r="N1207">
            <v>31504.25</v>
          </cell>
          <cell r="O1207">
            <v>29066.44</v>
          </cell>
          <cell r="P1207">
            <v>27511.9</v>
          </cell>
        </row>
        <row r="1208">
          <cell r="A1208" t="str">
            <v>Reunion Rehabilitation Hospital Plano</v>
          </cell>
          <cell r="D1208">
            <v>105</v>
          </cell>
          <cell r="M1208">
            <v>44869.8</v>
          </cell>
          <cell r="N1208">
            <v>38365.449999999997</v>
          </cell>
          <cell r="O1208">
            <v>35397.68</v>
          </cell>
          <cell r="P1208">
            <v>33503.96</v>
          </cell>
        </row>
        <row r="1209">
          <cell r="A1209" t="str">
            <v>Reunion Rehabilitation Hospital Plano</v>
          </cell>
          <cell r="D1209">
            <v>106</v>
          </cell>
          <cell r="M1209">
            <v>51268.17</v>
          </cell>
          <cell r="N1209">
            <v>43838.15</v>
          </cell>
          <cell r="O1209">
            <v>40444.65</v>
          </cell>
          <cell r="P1209">
            <v>38282.42</v>
          </cell>
        </row>
        <row r="1210">
          <cell r="A1210" t="str">
            <v>Reunion Rehabilitation Hospital Plano</v>
          </cell>
          <cell r="D1210">
            <v>201</v>
          </cell>
          <cell r="M1210">
            <v>19103.23</v>
          </cell>
          <cell r="N1210">
            <v>15192.13</v>
          </cell>
          <cell r="O1210">
            <v>13835.44</v>
          </cell>
          <cell r="P1210">
            <v>12916.85</v>
          </cell>
        </row>
        <row r="1211">
          <cell r="A1211" t="str">
            <v>Reunion Rehabilitation Hospital Plano</v>
          </cell>
          <cell r="D1211">
            <v>202</v>
          </cell>
          <cell r="M1211">
            <v>24515.87</v>
          </cell>
          <cell r="N1211">
            <v>19495.400000000001</v>
          </cell>
          <cell r="O1211">
            <v>17755.37</v>
          </cell>
          <cell r="P1211">
            <v>16575.330000000002</v>
          </cell>
        </row>
        <row r="1212">
          <cell r="A1212" t="str">
            <v>Reunion Rehabilitation Hospital Plano</v>
          </cell>
          <cell r="D1212">
            <v>203</v>
          </cell>
          <cell r="M1212">
            <v>30361.31</v>
          </cell>
          <cell r="N1212">
            <v>24144.9</v>
          </cell>
          <cell r="O1212">
            <v>21987.97</v>
          </cell>
          <cell r="P1212">
            <v>20528.82</v>
          </cell>
        </row>
        <row r="1213">
          <cell r="A1213" t="str">
            <v>Reunion Rehabilitation Hospital Plano</v>
          </cell>
          <cell r="D1213">
            <v>204</v>
          </cell>
          <cell r="M1213">
            <v>37766.6</v>
          </cell>
          <cell r="N1213">
            <v>30032.73</v>
          </cell>
          <cell r="O1213">
            <v>27351.15</v>
          </cell>
          <cell r="P1213">
            <v>25535.16</v>
          </cell>
        </row>
        <row r="1214">
          <cell r="A1214" t="str">
            <v>Reunion Rehabilitation Hospital Plano</v>
          </cell>
          <cell r="D1214">
            <v>205</v>
          </cell>
          <cell r="M1214">
            <v>48272.13</v>
          </cell>
          <cell r="N1214">
            <v>38386.639999999999</v>
          </cell>
          <cell r="O1214">
            <v>34959.58</v>
          </cell>
          <cell r="P1214">
            <v>32638.36</v>
          </cell>
        </row>
        <row r="1215">
          <cell r="A1215" t="str">
            <v>Reunion Rehabilitation Hospital Plano</v>
          </cell>
          <cell r="D1215">
            <v>301</v>
          </cell>
          <cell r="M1215">
            <v>21343.19</v>
          </cell>
          <cell r="N1215">
            <v>16792.61</v>
          </cell>
          <cell r="O1215">
            <v>15649.67</v>
          </cell>
          <cell r="P1215">
            <v>14618.01</v>
          </cell>
        </row>
        <row r="1216">
          <cell r="A1216" t="str">
            <v>Reunion Rehabilitation Hospital Plano</v>
          </cell>
          <cell r="D1216">
            <v>302</v>
          </cell>
          <cell r="M1216">
            <v>27356.45</v>
          </cell>
          <cell r="N1216">
            <v>21523.38</v>
          </cell>
          <cell r="O1216">
            <v>20058.919999999998</v>
          </cell>
          <cell r="P1216">
            <v>18735.79</v>
          </cell>
        </row>
        <row r="1217">
          <cell r="A1217" t="str">
            <v>Reunion Rehabilitation Hospital Plano</v>
          </cell>
          <cell r="D1217">
            <v>303</v>
          </cell>
          <cell r="M1217">
            <v>32749.66</v>
          </cell>
          <cell r="N1217">
            <v>25766.57</v>
          </cell>
          <cell r="O1217">
            <v>24012.41</v>
          </cell>
          <cell r="P1217">
            <v>22429.599999999999</v>
          </cell>
        </row>
        <row r="1218">
          <cell r="A1218" t="str">
            <v>Reunion Rehabilitation Hospital Plano</v>
          </cell>
          <cell r="D1218">
            <v>304</v>
          </cell>
          <cell r="M1218">
            <v>38718.75</v>
          </cell>
          <cell r="N1218">
            <v>30463.77</v>
          </cell>
          <cell r="O1218">
            <v>28389.87</v>
          </cell>
          <cell r="P1218">
            <v>26517.35</v>
          </cell>
        </row>
        <row r="1219">
          <cell r="A1219" t="str">
            <v>Reunion Rehabilitation Hospital Plano</v>
          </cell>
          <cell r="D1219">
            <v>305</v>
          </cell>
          <cell r="M1219">
            <v>42234.14</v>
          </cell>
          <cell r="N1219">
            <v>33228.379999999997</v>
          </cell>
          <cell r="O1219">
            <v>30967.23</v>
          </cell>
          <cell r="P1219">
            <v>28925.119999999999</v>
          </cell>
        </row>
        <row r="1220">
          <cell r="A1220" t="str">
            <v>Reunion Rehabilitation Hospital Plano</v>
          </cell>
          <cell r="D1220">
            <v>401</v>
          </cell>
          <cell r="M1220">
            <v>23973.54</v>
          </cell>
          <cell r="N1220">
            <v>18887.72</v>
          </cell>
          <cell r="O1220">
            <v>18343.62</v>
          </cell>
          <cell r="P1220">
            <v>17098.22</v>
          </cell>
        </row>
        <row r="1221">
          <cell r="A1221" t="str">
            <v>Reunion Rehabilitation Hospital Plano</v>
          </cell>
          <cell r="D1221">
            <v>402</v>
          </cell>
          <cell r="M1221">
            <v>30377.21</v>
          </cell>
          <cell r="N1221">
            <v>23932.92</v>
          </cell>
          <cell r="O1221">
            <v>23245.74</v>
          </cell>
          <cell r="P1221">
            <v>21666.47</v>
          </cell>
        </row>
        <row r="1222">
          <cell r="A1222" t="str">
            <v>Reunion Rehabilitation Hospital Plano</v>
          </cell>
          <cell r="D1222">
            <v>403</v>
          </cell>
          <cell r="M1222">
            <v>36590.080000000002</v>
          </cell>
          <cell r="N1222">
            <v>28827.97</v>
          </cell>
          <cell r="O1222">
            <v>27997.7</v>
          </cell>
          <cell r="P1222">
            <v>26095.15</v>
          </cell>
        </row>
        <row r="1223">
          <cell r="A1223" t="str">
            <v>Reunion Rehabilitation Hospital Plano</v>
          </cell>
          <cell r="D1223">
            <v>404</v>
          </cell>
          <cell r="M1223">
            <v>57558.77</v>
          </cell>
          <cell r="N1223">
            <v>45348.53</v>
          </cell>
          <cell r="O1223">
            <v>44043.06</v>
          </cell>
          <cell r="P1223">
            <v>41052.33</v>
          </cell>
        </row>
        <row r="1224">
          <cell r="A1224" t="str">
            <v>Reunion Rehabilitation Hospital Plano</v>
          </cell>
          <cell r="D1224">
            <v>405</v>
          </cell>
          <cell r="M1224">
            <v>47012.6</v>
          </cell>
          <cell r="N1224">
            <v>37038.79</v>
          </cell>
          <cell r="O1224">
            <v>35973.56</v>
          </cell>
          <cell r="P1224">
            <v>33528.69</v>
          </cell>
        </row>
        <row r="1225">
          <cell r="A1225" t="str">
            <v>Reunion Rehabilitation Hospital Plano</v>
          </cell>
          <cell r="D1225">
            <v>406</v>
          </cell>
          <cell r="M1225">
            <v>59035.58</v>
          </cell>
          <cell r="N1225">
            <v>46510.91</v>
          </cell>
          <cell r="O1225">
            <v>45173.64</v>
          </cell>
          <cell r="P1225">
            <v>42105.18</v>
          </cell>
        </row>
        <row r="1226">
          <cell r="A1226" t="str">
            <v>Reunion Rehabilitation Hospital Plano</v>
          </cell>
          <cell r="D1226">
            <v>407</v>
          </cell>
          <cell r="M1226">
            <v>79226.990000000005</v>
          </cell>
          <cell r="N1226">
            <v>62418.48</v>
          </cell>
          <cell r="O1226">
            <v>60623.69</v>
          </cell>
          <cell r="P1226">
            <v>56504.15</v>
          </cell>
        </row>
        <row r="1227">
          <cell r="A1227" t="str">
            <v>Reunion Rehabilitation Hospital Plano</v>
          </cell>
          <cell r="D1227">
            <v>501</v>
          </cell>
          <cell r="M1227">
            <v>22251.18</v>
          </cell>
          <cell r="N1227">
            <v>17638.77</v>
          </cell>
          <cell r="O1227">
            <v>16587.7</v>
          </cell>
          <cell r="P1227">
            <v>15151.5</v>
          </cell>
        </row>
        <row r="1228">
          <cell r="A1228" t="str">
            <v>Reunion Rehabilitation Hospital Plano</v>
          </cell>
          <cell r="D1228">
            <v>502</v>
          </cell>
          <cell r="M1228">
            <v>27395.31</v>
          </cell>
          <cell r="N1228">
            <v>21717.69</v>
          </cell>
          <cell r="O1228">
            <v>20422.830000000002</v>
          </cell>
          <cell r="P1228">
            <v>18654.53</v>
          </cell>
        </row>
        <row r="1229">
          <cell r="A1229" t="str">
            <v>Reunion Rehabilitation Hospital Plano</v>
          </cell>
          <cell r="D1229">
            <v>503</v>
          </cell>
          <cell r="M1229">
            <v>31433.59</v>
          </cell>
          <cell r="N1229">
            <v>24920.400000000001</v>
          </cell>
          <cell r="O1229">
            <v>23434.75</v>
          </cell>
          <cell r="P1229">
            <v>21405.02</v>
          </cell>
        </row>
        <row r="1230">
          <cell r="A1230" t="str">
            <v>Reunion Rehabilitation Hospital Plano</v>
          </cell>
          <cell r="D1230">
            <v>504</v>
          </cell>
          <cell r="M1230">
            <v>37826.660000000003</v>
          </cell>
          <cell r="N1230">
            <v>29986.81</v>
          </cell>
          <cell r="O1230">
            <v>28199.08</v>
          </cell>
          <cell r="P1230">
            <v>25757.74</v>
          </cell>
        </row>
        <row r="1231">
          <cell r="A1231" t="str">
            <v>Reunion Rehabilitation Hospital Plano</v>
          </cell>
          <cell r="D1231">
            <v>505</v>
          </cell>
          <cell r="M1231">
            <v>53225.47</v>
          </cell>
          <cell r="N1231">
            <v>42195.27</v>
          </cell>
          <cell r="O1231">
            <v>39679.74</v>
          </cell>
          <cell r="P1231">
            <v>36243.85</v>
          </cell>
        </row>
        <row r="1232">
          <cell r="A1232" t="str">
            <v>Reunion Rehabilitation Hospital Plano</v>
          </cell>
          <cell r="D1232">
            <v>601</v>
          </cell>
          <cell r="M1232">
            <v>23673.24</v>
          </cell>
          <cell r="N1232">
            <v>17949.689999999999</v>
          </cell>
          <cell r="O1232">
            <v>16799.68</v>
          </cell>
          <cell r="P1232">
            <v>15133.84</v>
          </cell>
        </row>
        <row r="1233">
          <cell r="A1233" t="str">
            <v>Reunion Rehabilitation Hospital Plano</v>
          </cell>
          <cell r="D1233">
            <v>602</v>
          </cell>
          <cell r="M1233">
            <v>29327.89</v>
          </cell>
          <cell r="N1233">
            <v>22237.05</v>
          </cell>
          <cell r="O1233">
            <v>20811.46</v>
          </cell>
          <cell r="P1233">
            <v>18748.16</v>
          </cell>
        </row>
        <row r="1234">
          <cell r="A1234" t="str">
            <v>Reunion Rehabilitation Hospital Plano</v>
          </cell>
          <cell r="D1234">
            <v>603</v>
          </cell>
          <cell r="M1234">
            <v>34823.56</v>
          </cell>
          <cell r="N1234">
            <v>26402.52</v>
          </cell>
          <cell r="O1234">
            <v>24711.95</v>
          </cell>
          <cell r="P1234">
            <v>22260.01</v>
          </cell>
        </row>
        <row r="1235">
          <cell r="A1235" t="str">
            <v>Reunion Rehabilitation Hospital Plano</v>
          </cell>
          <cell r="D1235">
            <v>604</v>
          </cell>
          <cell r="M1235">
            <v>43493.68</v>
          </cell>
          <cell r="N1235">
            <v>32975.78</v>
          </cell>
          <cell r="O1235">
            <v>30864.77</v>
          </cell>
          <cell r="P1235">
            <v>27803.38</v>
          </cell>
        </row>
        <row r="1236">
          <cell r="A1236" t="str">
            <v>Reunion Rehabilitation Hospital Plano</v>
          </cell>
          <cell r="D1236">
            <v>701</v>
          </cell>
          <cell r="M1236">
            <v>21253.09</v>
          </cell>
          <cell r="N1236">
            <v>16882.7</v>
          </cell>
          <cell r="O1236">
            <v>16117.8</v>
          </cell>
          <cell r="P1236">
            <v>14748.74</v>
          </cell>
        </row>
        <row r="1237">
          <cell r="A1237" t="str">
            <v>Reunion Rehabilitation Hospital Plano</v>
          </cell>
          <cell r="D1237">
            <v>702</v>
          </cell>
          <cell r="M1237">
            <v>26335.39</v>
          </cell>
          <cell r="N1237">
            <v>20919.22</v>
          </cell>
          <cell r="O1237">
            <v>19972.37</v>
          </cell>
          <cell r="P1237">
            <v>18274.73</v>
          </cell>
        </row>
        <row r="1238">
          <cell r="A1238" t="str">
            <v>Reunion Rehabilitation Hospital Plano</v>
          </cell>
          <cell r="D1238">
            <v>703</v>
          </cell>
          <cell r="M1238">
            <v>32461.71</v>
          </cell>
          <cell r="N1238">
            <v>25787.77</v>
          </cell>
          <cell r="O1238">
            <v>24620.09</v>
          </cell>
          <cell r="P1238">
            <v>22528.53</v>
          </cell>
        </row>
        <row r="1239">
          <cell r="A1239" t="str">
            <v>Reunion Rehabilitation Hospital Plano</v>
          </cell>
          <cell r="D1239">
            <v>704</v>
          </cell>
          <cell r="M1239">
            <v>40285.67</v>
          </cell>
          <cell r="N1239">
            <v>32002.42</v>
          </cell>
          <cell r="O1239">
            <v>30553.86</v>
          </cell>
          <cell r="P1239">
            <v>27957.07</v>
          </cell>
        </row>
        <row r="1240">
          <cell r="A1240" t="str">
            <v>Reunion Rehabilitation Hospital Plano</v>
          </cell>
          <cell r="D1240">
            <v>801</v>
          </cell>
          <cell r="M1240">
            <v>20908.63</v>
          </cell>
          <cell r="N1240">
            <v>16693.689999999999</v>
          </cell>
          <cell r="O1240">
            <v>15520.71</v>
          </cell>
          <cell r="P1240">
            <v>14277.08</v>
          </cell>
        </row>
        <row r="1241">
          <cell r="A1241" t="str">
            <v>Reunion Rehabilitation Hospital Plano</v>
          </cell>
          <cell r="D1241">
            <v>802</v>
          </cell>
          <cell r="M1241">
            <v>23781</v>
          </cell>
          <cell r="N1241">
            <v>18986.64</v>
          </cell>
          <cell r="O1241">
            <v>17651.14</v>
          </cell>
          <cell r="P1241">
            <v>16237.92</v>
          </cell>
        </row>
        <row r="1242">
          <cell r="A1242" t="str">
            <v>Reunion Rehabilitation Hospital Plano</v>
          </cell>
          <cell r="D1242">
            <v>803</v>
          </cell>
          <cell r="M1242">
            <v>26429.02</v>
          </cell>
          <cell r="N1242">
            <v>21101.17</v>
          </cell>
          <cell r="O1242">
            <v>19617.28</v>
          </cell>
          <cell r="P1242">
            <v>18046.849999999999</v>
          </cell>
        </row>
        <row r="1243">
          <cell r="A1243" t="str">
            <v>Reunion Rehabilitation Hospital Plano</v>
          </cell>
          <cell r="D1243">
            <v>804</v>
          </cell>
          <cell r="M1243">
            <v>29780.12</v>
          </cell>
          <cell r="N1243">
            <v>23775.7</v>
          </cell>
          <cell r="O1243">
            <v>22104.560000000001</v>
          </cell>
          <cell r="P1243">
            <v>20334.490000000002</v>
          </cell>
        </row>
        <row r="1244">
          <cell r="A1244" t="str">
            <v>Reunion Rehabilitation Hospital Plano</v>
          </cell>
          <cell r="D1244">
            <v>805</v>
          </cell>
          <cell r="M1244">
            <v>37167.74</v>
          </cell>
          <cell r="N1244">
            <v>29674.13</v>
          </cell>
          <cell r="O1244">
            <v>27587.86</v>
          </cell>
          <cell r="P1244">
            <v>25379.7</v>
          </cell>
        </row>
        <row r="1245">
          <cell r="A1245" t="str">
            <v>Reunion Rehabilitation Hospital Plano</v>
          </cell>
          <cell r="D1245">
            <v>901</v>
          </cell>
          <cell r="M1245">
            <v>21744.18</v>
          </cell>
          <cell r="N1245">
            <v>16755.52</v>
          </cell>
          <cell r="O1245">
            <v>15739.76</v>
          </cell>
          <cell r="P1245">
            <v>14372.47</v>
          </cell>
        </row>
        <row r="1246">
          <cell r="A1246" t="str">
            <v>Reunion Rehabilitation Hospital Plano</v>
          </cell>
          <cell r="D1246">
            <v>902</v>
          </cell>
          <cell r="M1246">
            <v>27654.99</v>
          </cell>
          <cell r="N1246">
            <v>21311.39</v>
          </cell>
          <cell r="O1246">
            <v>20018.29</v>
          </cell>
          <cell r="P1246">
            <v>18280.03</v>
          </cell>
        </row>
        <row r="1247">
          <cell r="A1247" t="str">
            <v>Reunion Rehabilitation Hospital Plano</v>
          </cell>
          <cell r="D1247">
            <v>903</v>
          </cell>
          <cell r="M1247">
            <v>32078.37</v>
          </cell>
          <cell r="N1247">
            <v>24720.79</v>
          </cell>
          <cell r="O1247">
            <v>23221</v>
          </cell>
          <cell r="P1247">
            <v>21205.39</v>
          </cell>
        </row>
        <row r="1248">
          <cell r="A1248" t="str">
            <v>Reunion Rehabilitation Hospital Plano</v>
          </cell>
          <cell r="D1248">
            <v>904</v>
          </cell>
          <cell r="M1248">
            <v>38780.58</v>
          </cell>
          <cell r="N1248">
            <v>29884.34</v>
          </cell>
          <cell r="O1248">
            <v>28073.66</v>
          </cell>
          <cell r="P1248">
            <v>25635.85</v>
          </cell>
        </row>
        <row r="1249">
          <cell r="A1249" t="str">
            <v>Reunion Rehabilitation Hospital Plano</v>
          </cell>
          <cell r="D1249">
            <v>1001</v>
          </cell>
          <cell r="M1249">
            <v>21194.799999999999</v>
          </cell>
          <cell r="N1249">
            <v>17546.919999999998</v>
          </cell>
          <cell r="O1249">
            <v>16040.07</v>
          </cell>
          <cell r="P1249">
            <v>14637.45</v>
          </cell>
        </row>
        <row r="1250">
          <cell r="A1250" t="str">
            <v>Reunion Rehabilitation Hospital Plano</v>
          </cell>
          <cell r="D1250">
            <v>1002</v>
          </cell>
          <cell r="M1250">
            <v>26990.78</v>
          </cell>
          <cell r="N1250">
            <v>22346.58</v>
          </cell>
          <cell r="O1250">
            <v>20428.13</v>
          </cell>
          <cell r="P1250">
            <v>18640.400000000001</v>
          </cell>
        </row>
        <row r="1251">
          <cell r="A1251" t="str">
            <v>Reunion Rehabilitation Hospital Plano</v>
          </cell>
          <cell r="D1251">
            <v>1003</v>
          </cell>
          <cell r="M1251">
            <v>31804.560000000001</v>
          </cell>
          <cell r="N1251">
            <v>26330.09</v>
          </cell>
          <cell r="O1251">
            <v>24070.71</v>
          </cell>
          <cell r="P1251">
            <v>21963.23</v>
          </cell>
        </row>
        <row r="1252">
          <cell r="A1252" t="str">
            <v>Reunion Rehabilitation Hospital Plano</v>
          </cell>
          <cell r="D1252">
            <v>1004</v>
          </cell>
          <cell r="M1252">
            <v>41267.85</v>
          </cell>
          <cell r="N1252">
            <v>34164.639999999999</v>
          </cell>
          <cell r="O1252">
            <v>31232.21</v>
          </cell>
          <cell r="P1252">
            <v>28499.39</v>
          </cell>
        </row>
        <row r="1253">
          <cell r="A1253" t="str">
            <v>Reunion Rehabilitation Hospital Plano</v>
          </cell>
          <cell r="D1253">
            <v>1101</v>
          </cell>
          <cell r="M1253">
            <v>22502.03</v>
          </cell>
          <cell r="N1253">
            <v>22502.03</v>
          </cell>
          <cell r="O1253">
            <v>18129.88</v>
          </cell>
          <cell r="P1253">
            <v>17186.55</v>
          </cell>
        </row>
        <row r="1254">
          <cell r="A1254" t="str">
            <v>Reunion Rehabilitation Hospital Plano</v>
          </cell>
          <cell r="D1254">
            <v>1102</v>
          </cell>
          <cell r="M1254">
            <v>25801.9</v>
          </cell>
          <cell r="N1254">
            <v>25801.9</v>
          </cell>
          <cell r="O1254">
            <v>20790.259999999998</v>
          </cell>
          <cell r="P1254">
            <v>19707.38</v>
          </cell>
        </row>
        <row r="1255">
          <cell r="A1255" t="str">
            <v>Reunion Rehabilitation Hospital Plano</v>
          </cell>
          <cell r="D1255">
            <v>1103</v>
          </cell>
          <cell r="M1255">
            <v>35395.910000000003</v>
          </cell>
          <cell r="N1255">
            <v>35395.910000000003</v>
          </cell>
          <cell r="O1255">
            <v>28520.59</v>
          </cell>
          <cell r="P1255">
            <v>27034.94</v>
          </cell>
        </row>
        <row r="1256">
          <cell r="A1256" t="str">
            <v>Reunion Rehabilitation Hospital Plano</v>
          </cell>
          <cell r="D1256">
            <v>1201</v>
          </cell>
          <cell r="M1256">
            <v>23493.05</v>
          </cell>
          <cell r="N1256">
            <v>18188.169999999998</v>
          </cell>
          <cell r="O1256">
            <v>16335.09</v>
          </cell>
          <cell r="P1256">
            <v>15200.97</v>
          </cell>
        </row>
        <row r="1257">
          <cell r="A1257" t="str">
            <v>Reunion Rehabilitation Hospital Plano</v>
          </cell>
          <cell r="D1257">
            <v>1202</v>
          </cell>
          <cell r="M1257">
            <v>29741.26</v>
          </cell>
          <cell r="N1257">
            <v>23024.92</v>
          </cell>
          <cell r="O1257">
            <v>20680.740000000002</v>
          </cell>
          <cell r="P1257">
            <v>19244.55</v>
          </cell>
        </row>
        <row r="1258">
          <cell r="A1258" t="str">
            <v>Reunion Rehabilitation Hospital Plano</v>
          </cell>
          <cell r="D1258">
            <v>1203</v>
          </cell>
          <cell r="M1258">
            <v>37482.18</v>
          </cell>
          <cell r="N1258">
            <v>29016.98</v>
          </cell>
          <cell r="O1258">
            <v>26061.59</v>
          </cell>
          <cell r="P1258">
            <v>24252.66</v>
          </cell>
        </row>
        <row r="1259">
          <cell r="A1259" t="str">
            <v>Reunion Rehabilitation Hospital Plano</v>
          </cell>
          <cell r="D1259">
            <v>1204</v>
          </cell>
          <cell r="M1259">
            <v>38886.57</v>
          </cell>
          <cell r="N1259">
            <v>30105.16</v>
          </cell>
          <cell r="O1259">
            <v>27038.47</v>
          </cell>
          <cell r="P1259">
            <v>25162.41</v>
          </cell>
        </row>
        <row r="1260">
          <cell r="A1260" t="str">
            <v>Reunion Rehabilitation Hospital Plano</v>
          </cell>
          <cell r="D1260">
            <v>1301</v>
          </cell>
          <cell r="M1260">
            <v>24318.02</v>
          </cell>
          <cell r="N1260">
            <v>19518.36</v>
          </cell>
          <cell r="O1260">
            <v>17525.73</v>
          </cell>
          <cell r="P1260">
            <v>16220.26</v>
          </cell>
        </row>
        <row r="1261">
          <cell r="A1261" t="str">
            <v>Reunion Rehabilitation Hospital Plano</v>
          </cell>
          <cell r="D1261">
            <v>1302</v>
          </cell>
          <cell r="M1261">
            <v>29025.81</v>
          </cell>
          <cell r="N1261">
            <v>23298.73</v>
          </cell>
          <cell r="O1261">
            <v>20919.22</v>
          </cell>
          <cell r="P1261">
            <v>19361.14</v>
          </cell>
        </row>
        <row r="1262">
          <cell r="A1262" t="str">
            <v>Reunion Rehabilitation Hospital Plano</v>
          </cell>
          <cell r="D1262">
            <v>1303</v>
          </cell>
          <cell r="M1262">
            <v>32804.410000000003</v>
          </cell>
          <cell r="N1262">
            <v>26331.86</v>
          </cell>
          <cell r="O1262">
            <v>23641.439999999999</v>
          </cell>
          <cell r="P1262">
            <v>21881.98</v>
          </cell>
        </row>
        <row r="1263">
          <cell r="A1263" t="str">
            <v>Reunion Rehabilitation Hospital Plano</v>
          </cell>
          <cell r="D1263">
            <v>1304</v>
          </cell>
          <cell r="M1263">
            <v>38782.339999999997</v>
          </cell>
          <cell r="N1263">
            <v>31127.98</v>
          </cell>
          <cell r="O1263">
            <v>27950</v>
          </cell>
          <cell r="P1263">
            <v>25869.03</v>
          </cell>
        </row>
        <row r="1264">
          <cell r="A1264" t="str">
            <v>Reunion Rehabilitation Hospital Plano</v>
          </cell>
          <cell r="D1264">
            <v>1305</v>
          </cell>
          <cell r="M1264">
            <v>38978.43</v>
          </cell>
          <cell r="N1264">
            <v>31286.97</v>
          </cell>
          <cell r="O1264">
            <v>28091.32</v>
          </cell>
          <cell r="P1264">
            <v>25999.75</v>
          </cell>
        </row>
        <row r="1265">
          <cell r="A1265" t="str">
            <v>Reunion Rehabilitation Hospital Plano</v>
          </cell>
          <cell r="D1265">
            <v>1401</v>
          </cell>
          <cell r="M1265">
            <v>19884.03</v>
          </cell>
          <cell r="N1265">
            <v>16073.64</v>
          </cell>
          <cell r="O1265">
            <v>14851.2</v>
          </cell>
          <cell r="P1265">
            <v>13722.39</v>
          </cell>
        </row>
        <row r="1266">
          <cell r="A1266" t="str">
            <v>Reunion Rehabilitation Hospital Plano</v>
          </cell>
          <cell r="D1266">
            <v>1402</v>
          </cell>
          <cell r="M1266">
            <v>24842.67</v>
          </cell>
          <cell r="N1266">
            <v>20081.88</v>
          </cell>
          <cell r="O1266">
            <v>18555.61</v>
          </cell>
          <cell r="P1266">
            <v>17144.150000000001</v>
          </cell>
        </row>
        <row r="1267">
          <cell r="A1267" t="str">
            <v>Reunion Rehabilitation Hospital Plano</v>
          </cell>
          <cell r="D1267">
            <v>1403</v>
          </cell>
          <cell r="M1267">
            <v>30055.7</v>
          </cell>
          <cell r="N1267">
            <v>24295.05</v>
          </cell>
          <cell r="O1267">
            <v>22449.03</v>
          </cell>
          <cell r="P1267">
            <v>20742.57</v>
          </cell>
        </row>
        <row r="1268">
          <cell r="A1268" t="str">
            <v>Reunion Rehabilitation Hospital Plano</v>
          </cell>
          <cell r="D1268">
            <v>1404</v>
          </cell>
          <cell r="M1268">
            <v>37505.15</v>
          </cell>
          <cell r="N1268">
            <v>30317.14</v>
          </cell>
          <cell r="O1268">
            <v>28013.59</v>
          </cell>
          <cell r="P1268">
            <v>25881.4</v>
          </cell>
        </row>
        <row r="1269">
          <cell r="A1269" t="str">
            <v>Reunion Rehabilitation Hospital Plano</v>
          </cell>
          <cell r="D1269">
            <v>1501</v>
          </cell>
          <cell r="M1269">
            <v>22804.11</v>
          </cell>
          <cell r="N1269">
            <v>18393.080000000002</v>
          </cell>
          <cell r="O1269">
            <v>17743.009999999998</v>
          </cell>
          <cell r="P1269">
            <v>16810.27</v>
          </cell>
        </row>
        <row r="1270">
          <cell r="A1270" t="str">
            <v>Reunion Rehabilitation Hospital Plano</v>
          </cell>
          <cell r="D1270">
            <v>1502</v>
          </cell>
          <cell r="M1270">
            <v>26978.41</v>
          </cell>
          <cell r="N1270">
            <v>21760.09</v>
          </cell>
          <cell r="O1270">
            <v>20991.64</v>
          </cell>
          <cell r="P1270">
            <v>19887.57</v>
          </cell>
        </row>
        <row r="1271">
          <cell r="A1271" t="str">
            <v>Reunion Rehabilitation Hospital Plano</v>
          </cell>
          <cell r="D1271">
            <v>1503</v>
          </cell>
          <cell r="M1271">
            <v>32011.24</v>
          </cell>
          <cell r="N1271">
            <v>25819.57</v>
          </cell>
          <cell r="O1271">
            <v>24908.03</v>
          </cell>
          <cell r="P1271">
            <v>23597.279999999999</v>
          </cell>
        </row>
        <row r="1272">
          <cell r="A1272" t="str">
            <v>Reunion Rehabilitation Hospital Plano</v>
          </cell>
          <cell r="D1272">
            <v>1504</v>
          </cell>
          <cell r="M1272">
            <v>39474.82</v>
          </cell>
          <cell r="N1272">
            <v>31839.89</v>
          </cell>
          <cell r="O1272">
            <v>30712.84</v>
          </cell>
          <cell r="P1272">
            <v>29098.240000000002</v>
          </cell>
        </row>
        <row r="1273">
          <cell r="A1273" t="str">
            <v>Reunion Rehabilitation Hospital Plano</v>
          </cell>
          <cell r="D1273">
            <v>1601</v>
          </cell>
          <cell r="M1273">
            <v>20057.150000000001</v>
          </cell>
          <cell r="N1273">
            <v>15056.11</v>
          </cell>
          <cell r="O1273">
            <v>14868.86</v>
          </cell>
          <cell r="P1273">
            <v>13665.86</v>
          </cell>
        </row>
        <row r="1274">
          <cell r="A1274" t="str">
            <v>Reunion Rehabilitation Hospital Plano</v>
          </cell>
          <cell r="D1274">
            <v>1602</v>
          </cell>
          <cell r="M1274">
            <v>26377.79</v>
          </cell>
          <cell r="N1274">
            <v>19801</v>
          </cell>
          <cell r="O1274">
            <v>19553.689999999999</v>
          </cell>
          <cell r="P1274">
            <v>17972.650000000001</v>
          </cell>
        </row>
        <row r="1275">
          <cell r="A1275" t="str">
            <v>Reunion Rehabilitation Hospital Plano</v>
          </cell>
          <cell r="D1275">
            <v>1603</v>
          </cell>
          <cell r="M1275">
            <v>30617.46</v>
          </cell>
          <cell r="N1275">
            <v>22984.29</v>
          </cell>
          <cell r="O1275">
            <v>22698.11</v>
          </cell>
          <cell r="P1275">
            <v>20862.689999999999</v>
          </cell>
        </row>
        <row r="1276">
          <cell r="A1276" t="str">
            <v>Reunion Rehabilitation Hospital Plano</v>
          </cell>
          <cell r="D1276">
            <v>1604</v>
          </cell>
          <cell r="M1276">
            <v>37824.89</v>
          </cell>
          <cell r="N1276">
            <v>28395.17</v>
          </cell>
          <cell r="O1276">
            <v>28040.09</v>
          </cell>
          <cell r="P1276">
            <v>25773.63</v>
          </cell>
        </row>
        <row r="1277">
          <cell r="A1277" t="str">
            <v>Reunion Rehabilitation Hospital Plano</v>
          </cell>
          <cell r="D1277">
            <v>1701</v>
          </cell>
          <cell r="M1277">
            <v>24196.13</v>
          </cell>
          <cell r="N1277">
            <v>18361.29</v>
          </cell>
          <cell r="O1277">
            <v>17387.93</v>
          </cell>
          <cell r="P1277">
            <v>15858.12</v>
          </cell>
        </row>
        <row r="1278">
          <cell r="A1278" t="str">
            <v>Reunion Rehabilitation Hospital Plano</v>
          </cell>
          <cell r="D1278">
            <v>1702</v>
          </cell>
          <cell r="M1278">
            <v>29207.77</v>
          </cell>
          <cell r="N1278">
            <v>22164.62</v>
          </cell>
          <cell r="O1278">
            <v>20988.11</v>
          </cell>
          <cell r="P1278">
            <v>19142.099999999999</v>
          </cell>
        </row>
        <row r="1279">
          <cell r="A1279" t="str">
            <v>Reunion Rehabilitation Hospital Plano</v>
          </cell>
          <cell r="D1279">
            <v>1703</v>
          </cell>
          <cell r="M1279">
            <v>34604.51</v>
          </cell>
          <cell r="N1279">
            <v>26261.200000000001</v>
          </cell>
          <cell r="O1279">
            <v>24867.41</v>
          </cell>
          <cell r="P1279">
            <v>22680.44</v>
          </cell>
        </row>
        <row r="1280">
          <cell r="A1280" t="str">
            <v>Reunion Rehabilitation Hospital Plano</v>
          </cell>
          <cell r="D1280">
            <v>1704</v>
          </cell>
          <cell r="M1280">
            <v>39858.160000000003</v>
          </cell>
          <cell r="N1280">
            <v>30246.48</v>
          </cell>
          <cell r="O1280">
            <v>28642.48</v>
          </cell>
          <cell r="P1280">
            <v>26123.41</v>
          </cell>
        </row>
        <row r="1281">
          <cell r="A1281" t="str">
            <v>Reunion Rehabilitation Hospital Plano</v>
          </cell>
          <cell r="D1281">
            <v>1705</v>
          </cell>
          <cell r="M1281">
            <v>45659.44</v>
          </cell>
          <cell r="N1281">
            <v>34648.67</v>
          </cell>
          <cell r="O1281">
            <v>32811.480000000003</v>
          </cell>
          <cell r="P1281">
            <v>29926.74</v>
          </cell>
        </row>
        <row r="1282">
          <cell r="A1282" t="str">
            <v>Reunion Rehabilitation Hospital Plano</v>
          </cell>
          <cell r="D1282">
            <v>1801</v>
          </cell>
          <cell r="M1282">
            <v>19430.04</v>
          </cell>
          <cell r="N1282">
            <v>16255.59</v>
          </cell>
          <cell r="O1282">
            <v>14997.82</v>
          </cell>
          <cell r="P1282">
            <v>13574</v>
          </cell>
        </row>
        <row r="1283">
          <cell r="A1283" t="str">
            <v>Reunion Rehabilitation Hospital Plano</v>
          </cell>
          <cell r="D1283">
            <v>1802</v>
          </cell>
          <cell r="M1283">
            <v>24713.72</v>
          </cell>
          <cell r="N1283">
            <v>20675.439999999999</v>
          </cell>
          <cell r="O1283">
            <v>19076.73</v>
          </cell>
          <cell r="P1283">
            <v>17266.04</v>
          </cell>
        </row>
        <row r="1284">
          <cell r="A1284" t="str">
            <v>Reunion Rehabilitation Hospital Plano</v>
          </cell>
          <cell r="D1284">
            <v>1803</v>
          </cell>
          <cell r="M1284">
            <v>30864.77</v>
          </cell>
          <cell r="N1284">
            <v>25821.33</v>
          </cell>
          <cell r="O1284">
            <v>23825.15</v>
          </cell>
          <cell r="P1284">
            <v>21564</v>
          </cell>
        </row>
        <row r="1285">
          <cell r="A1285" t="str">
            <v>Reunion Rehabilitation Hospital Plano</v>
          </cell>
          <cell r="D1285">
            <v>1804</v>
          </cell>
          <cell r="M1285">
            <v>36109.589999999997</v>
          </cell>
          <cell r="N1285">
            <v>30209.38</v>
          </cell>
          <cell r="O1285">
            <v>27874.04</v>
          </cell>
          <cell r="P1285">
            <v>25229.55</v>
          </cell>
        </row>
        <row r="1286">
          <cell r="A1286" t="str">
            <v>Reunion Rehabilitation Hospital Plano</v>
          </cell>
          <cell r="D1286">
            <v>1805</v>
          </cell>
          <cell r="M1286">
            <v>43150.97</v>
          </cell>
          <cell r="N1286">
            <v>36098.99</v>
          </cell>
          <cell r="O1286">
            <v>33307.870000000003</v>
          </cell>
          <cell r="P1286">
            <v>30147.56</v>
          </cell>
        </row>
        <row r="1287">
          <cell r="A1287" t="str">
            <v>Reunion Rehabilitation Hospital Plano</v>
          </cell>
          <cell r="D1287">
            <v>1806</v>
          </cell>
          <cell r="M1287">
            <v>63436.01</v>
          </cell>
          <cell r="N1287">
            <v>53070.02</v>
          </cell>
          <cell r="O1287">
            <v>48966.38</v>
          </cell>
          <cell r="P1287">
            <v>44320.41</v>
          </cell>
        </row>
        <row r="1288">
          <cell r="A1288" t="str">
            <v>Reunion Rehabilitation Hospital Plano</v>
          </cell>
          <cell r="D1288">
            <v>1901</v>
          </cell>
          <cell r="M1288">
            <v>22330.67</v>
          </cell>
          <cell r="N1288">
            <v>15948.21</v>
          </cell>
          <cell r="O1288">
            <v>15441.21</v>
          </cell>
          <cell r="P1288">
            <v>14824.7</v>
          </cell>
        </row>
        <row r="1289">
          <cell r="A1289" t="str">
            <v>Reunion Rehabilitation Hospital Plano</v>
          </cell>
          <cell r="D1289">
            <v>1902</v>
          </cell>
          <cell r="M1289">
            <v>31594.35</v>
          </cell>
          <cell r="N1289">
            <v>22562.09</v>
          </cell>
          <cell r="O1289">
            <v>21846.65</v>
          </cell>
          <cell r="P1289">
            <v>20975.75</v>
          </cell>
        </row>
        <row r="1290">
          <cell r="A1290" t="str">
            <v>Reunion Rehabilitation Hospital Plano</v>
          </cell>
          <cell r="D1290">
            <v>1903</v>
          </cell>
          <cell r="M1290">
            <v>44205.59</v>
          </cell>
          <cell r="N1290">
            <v>31569.62</v>
          </cell>
          <cell r="O1290">
            <v>30566.22</v>
          </cell>
          <cell r="P1290">
            <v>29347.32</v>
          </cell>
        </row>
        <row r="1291">
          <cell r="A1291" t="str">
            <v>Reunion Rehabilitation Hospital Plano</v>
          </cell>
          <cell r="D1291">
            <v>1904</v>
          </cell>
          <cell r="M1291">
            <v>74999.7</v>
          </cell>
          <cell r="N1291">
            <v>53559.35</v>
          </cell>
          <cell r="O1291">
            <v>51858.18</v>
          </cell>
          <cell r="P1291">
            <v>49793.120000000003</v>
          </cell>
        </row>
        <row r="1292">
          <cell r="A1292" t="str">
            <v>Reunion Rehabilitation Hospital Plano</v>
          </cell>
          <cell r="D1292">
            <v>2001</v>
          </cell>
          <cell r="M1292">
            <v>21030.51</v>
          </cell>
          <cell r="N1292">
            <v>16882.7</v>
          </cell>
          <cell r="O1292">
            <v>15741.53</v>
          </cell>
          <cell r="P1292">
            <v>14277.08</v>
          </cell>
        </row>
        <row r="1293">
          <cell r="A1293" t="str">
            <v>Reunion Rehabilitation Hospital Plano</v>
          </cell>
          <cell r="D1293">
            <v>2002</v>
          </cell>
          <cell r="M1293">
            <v>26086.31</v>
          </cell>
          <cell r="N1293">
            <v>20942.189999999999</v>
          </cell>
          <cell r="O1293">
            <v>19527.2</v>
          </cell>
          <cell r="P1293">
            <v>17709.439999999999</v>
          </cell>
        </row>
        <row r="1294">
          <cell r="A1294" t="str">
            <v>Reunion Rehabilitation Hospital Plano</v>
          </cell>
          <cell r="D1294">
            <v>2003</v>
          </cell>
          <cell r="M1294">
            <v>30974.29</v>
          </cell>
          <cell r="N1294">
            <v>24863.88</v>
          </cell>
          <cell r="O1294">
            <v>23183.9</v>
          </cell>
          <cell r="P1294">
            <v>21026.98</v>
          </cell>
        </row>
        <row r="1295">
          <cell r="A1295" t="str">
            <v>Reunion Rehabilitation Hospital Plano</v>
          </cell>
          <cell r="D1295">
            <v>2004</v>
          </cell>
          <cell r="M1295">
            <v>36892.160000000003</v>
          </cell>
          <cell r="N1295">
            <v>29615.84</v>
          </cell>
          <cell r="O1295">
            <v>27614.36</v>
          </cell>
          <cell r="P1295">
            <v>25044.06</v>
          </cell>
        </row>
        <row r="1296">
          <cell r="A1296" t="str">
            <v>Reunion Rehabilitation Hospital Plano</v>
          </cell>
          <cell r="D1296">
            <v>2005</v>
          </cell>
          <cell r="M1296">
            <v>39559.620000000003</v>
          </cell>
          <cell r="N1296">
            <v>31758.63</v>
          </cell>
          <cell r="O1296">
            <v>29612.3</v>
          </cell>
          <cell r="P1296">
            <v>26856.51</v>
          </cell>
        </row>
        <row r="1297">
          <cell r="A1297" t="str">
            <v>Reunion Rehabilitation Hospital Plano</v>
          </cell>
          <cell r="D1297">
            <v>2101</v>
          </cell>
          <cell r="M1297">
            <v>26801.759999999998</v>
          </cell>
          <cell r="N1297">
            <v>22585.06</v>
          </cell>
          <cell r="O1297">
            <v>20111.919999999998</v>
          </cell>
          <cell r="P1297">
            <v>17976.189999999999</v>
          </cell>
        </row>
        <row r="1298">
          <cell r="A1298" t="str">
            <v>Reunion Rehabilitation Hospital Plano</v>
          </cell>
          <cell r="D1298">
            <v>2102</v>
          </cell>
          <cell r="M1298">
            <v>43371.79</v>
          </cell>
          <cell r="N1298">
            <v>36549.449999999997</v>
          </cell>
          <cell r="O1298">
            <v>32548.27</v>
          </cell>
          <cell r="P1298">
            <v>29091.17</v>
          </cell>
        </row>
        <row r="1299">
          <cell r="A1299" t="str">
            <v>Reunion Rehabilitation Hospital Plano</v>
          </cell>
          <cell r="D1299">
            <v>5001</v>
          </cell>
          <cell r="P1299">
            <v>3056.09</v>
          </cell>
        </row>
        <row r="1300">
          <cell r="A1300" t="str">
            <v>Reunion Rehabilitation Hospital Plano</v>
          </cell>
          <cell r="D1300">
            <v>5101</v>
          </cell>
          <cell r="P1300">
            <v>13768.32</v>
          </cell>
        </row>
        <row r="1301">
          <cell r="A1301" t="str">
            <v>Reunion Rehabilitation Hospital Plano</v>
          </cell>
          <cell r="D1301">
            <v>5102</v>
          </cell>
          <cell r="P1301">
            <v>33200.120000000003</v>
          </cell>
        </row>
        <row r="1302">
          <cell r="A1302" t="str">
            <v>Reunion Rehabilitation Hospital Plano</v>
          </cell>
          <cell r="D1302">
            <v>5103</v>
          </cell>
          <cell r="P1302">
            <v>15577.24</v>
          </cell>
        </row>
        <row r="1303">
          <cell r="A1303" t="str">
            <v>Reunion Rehabilitation Hospital Plano</v>
          </cell>
          <cell r="D1303">
            <v>5104</v>
          </cell>
          <cell r="P1303">
            <v>41599.96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DE3535-BB6B-48EA-80BC-20A1A5491392}">
  <dimension ref="A1:AS479"/>
  <sheetViews>
    <sheetView tabSelected="1" workbookViewId="0">
      <selection activeCell="A10" sqref="A10"/>
    </sheetView>
  </sheetViews>
  <sheetFormatPr defaultRowHeight="14.75" x14ac:dyDescent="0.75"/>
  <cols>
    <col min="1" max="1" width="58.86328125" bestFit="1" customWidth="1"/>
    <col min="2" max="2" width="36.7265625" customWidth="1"/>
    <col min="3" max="3" width="17.26953125" hidden="1" customWidth="1"/>
    <col min="4" max="4" width="10.26953125" style="3" hidden="1" customWidth="1"/>
    <col min="5" max="5" width="16.7265625" style="3" bestFit="1" customWidth="1"/>
    <col min="6" max="6" width="18.54296875" style="3" hidden="1" customWidth="1"/>
    <col min="7" max="7" width="39" bestFit="1" customWidth="1"/>
    <col min="8" max="8" width="47.40625" bestFit="1" customWidth="1"/>
    <col min="9" max="9" width="22.86328125" customWidth="1"/>
    <col min="10" max="10" width="26.7265625" bestFit="1" customWidth="1"/>
    <col min="11" max="11" width="17.86328125" bestFit="1" customWidth="1"/>
    <col min="12" max="12" width="22.1328125" bestFit="1" customWidth="1"/>
    <col min="13" max="13" width="37.26953125" bestFit="1" customWidth="1"/>
    <col min="14" max="14" width="20.86328125" bestFit="1" customWidth="1"/>
    <col min="15" max="15" width="25.26953125" bestFit="1" customWidth="1"/>
    <col min="16" max="18" width="18.54296875" bestFit="1" customWidth="1"/>
    <col min="19" max="19" width="23.7265625" bestFit="1" customWidth="1"/>
    <col min="20" max="20" width="31.86328125" bestFit="1" customWidth="1"/>
    <col min="21" max="21" width="25.54296875" bestFit="1" customWidth="1"/>
    <col min="22" max="22" width="28.40625" bestFit="1" customWidth="1"/>
    <col min="23" max="23" width="27.54296875" bestFit="1" customWidth="1"/>
    <col min="24" max="24" width="23.54296875" bestFit="1" customWidth="1"/>
    <col min="25" max="25" width="25.40625" bestFit="1" customWidth="1"/>
    <col min="26" max="26" width="25.7265625" bestFit="1" customWidth="1"/>
    <col min="27" max="27" width="22.1328125" bestFit="1" customWidth="1"/>
    <col min="28" max="28" width="20.86328125" bestFit="1" customWidth="1"/>
    <col min="29" max="29" width="22.1328125" bestFit="1" customWidth="1"/>
    <col min="30" max="30" width="23.86328125" bestFit="1" customWidth="1"/>
    <col min="31" max="31" width="15.54296875" bestFit="1" customWidth="1"/>
    <col min="32" max="32" width="25.26953125" bestFit="1" customWidth="1"/>
    <col min="33" max="33" width="29.7265625" bestFit="1" customWidth="1"/>
    <col min="34" max="34" width="31.54296875" bestFit="1" customWidth="1"/>
    <col min="35" max="35" width="21.40625" bestFit="1" customWidth="1"/>
    <col min="36" max="37" width="24.1328125" bestFit="1" customWidth="1"/>
    <col min="38" max="38" width="20" bestFit="1" customWidth="1"/>
    <col min="39" max="39" width="15.86328125" bestFit="1" customWidth="1"/>
    <col min="40" max="40" width="24.1328125" bestFit="1" customWidth="1"/>
    <col min="41" max="41" width="16.1328125" bestFit="1" customWidth="1"/>
    <col min="42" max="42" width="20.1328125" bestFit="1" customWidth="1"/>
    <col min="43" max="43" width="19.26953125" bestFit="1" customWidth="1"/>
    <col min="44" max="44" width="18" bestFit="1" customWidth="1"/>
    <col min="45" max="45" width="14.26953125" bestFit="1" customWidth="1"/>
  </cols>
  <sheetData>
    <row r="1" spans="1:45" x14ac:dyDescent="0.75">
      <c r="A1" s="1" t="s">
        <v>0</v>
      </c>
      <c r="B1" s="2" t="s">
        <v>1</v>
      </c>
      <c r="E1" t="s">
        <v>2</v>
      </c>
    </row>
    <row r="2" spans="1:45" x14ac:dyDescent="0.75">
      <c r="A2" s="1"/>
      <c r="B2" s="1"/>
      <c r="E2" t="s">
        <v>3</v>
      </c>
      <c r="G2" s="4">
        <v>45258</v>
      </c>
    </row>
    <row r="3" spans="1:45" x14ac:dyDescent="0.75">
      <c r="A3" s="1" t="s">
        <v>4</v>
      </c>
      <c r="B3" s="1"/>
    </row>
    <row r="4" spans="1:45" x14ac:dyDescent="0.75">
      <c r="A4" s="1" t="s">
        <v>5</v>
      </c>
      <c r="M4" s="5"/>
    </row>
    <row r="5" spans="1:45" ht="30.75" customHeight="1" x14ac:dyDescent="0.75">
      <c r="A5" s="1" t="s">
        <v>6</v>
      </c>
      <c r="B5" s="1" t="s">
        <v>7</v>
      </c>
      <c r="C5" s="1" t="s">
        <v>8</v>
      </c>
      <c r="D5" s="6" t="s">
        <v>9</v>
      </c>
      <c r="E5" s="6" t="s">
        <v>10</v>
      </c>
      <c r="F5" s="6" t="s">
        <v>11</v>
      </c>
      <c r="G5" s="6" t="s">
        <v>12</v>
      </c>
      <c r="H5" s="6" t="s">
        <v>13</v>
      </c>
      <c r="I5" s="7" t="s">
        <v>14</v>
      </c>
      <c r="J5" s="7" t="s">
        <v>15</v>
      </c>
      <c r="K5" s="7" t="s">
        <v>16</v>
      </c>
      <c r="L5" s="7" t="s">
        <v>17</v>
      </c>
      <c r="M5" s="7" t="s">
        <v>18</v>
      </c>
      <c r="N5" s="7" t="s">
        <v>19</v>
      </c>
      <c r="O5" s="7" t="s">
        <v>20</v>
      </c>
      <c r="P5" s="7" t="s">
        <v>21</v>
      </c>
      <c r="Q5" s="7" t="s">
        <v>22</v>
      </c>
      <c r="R5" s="7" t="s">
        <v>23</v>
      </c>
      <c r="S5" s="7" t="s">
        <v>24</v>
      </c>
      <c r="T5" s="7" t="s">
        <v>25</v>
      </c>
      <c r="U5" s="7" t="s">
        <v>26</v>
      </c>
      <c r="V5" s="7" t="s">
        <v>27</v>
      </c>
      <c r="W5" s="7" t="s">
        <v>28</v>
      </c>
      <c r="X5" s="7" t="s">
        <v>29</v>
      </c>
      <c r="Y5" s="7" t="s">
        <v>30</v>
      </c>
      <c r="Z5" s="7" t="s">
        <v>31</v>
      </c>
      <c r="AA5" s="7" t="s">
        <v>32</v>
      </c>
      <c r="AB5" s="7" t="s">
        <v>33</v>
      </c>
      <c r="AC5" s="7" t="s">
        <v>34</v>
      </c>
      <c r="AD5" s="7" t="s">
        <v>35</v>
      </c>
      <c r="AE5" s="7" t="s">
        <v>36</v>
      </c>
      <c r="AF5" s="7" t="s">
        <v>37</v>
      </c>
      <c r="AG5" s="7" t="s">
        <v>38</v>
      </c>
      <c r="AH5" s="7" t="s">
        <v>39</v>
      </c>
      <c r="AI5" s="7" t="s">
        <v>40</v>
      </c>
      <c r="AJ5" s="7" t="s">
        <v>41</v>
      </c>
      <c r="AK5" s="7" t="s">
        <v>42</v>
      </c>
      <c r="AL5" s="7" t="s">
        <v>43</v>
      </c>
      <c r="AM5" s="7" t="s">
        <v>44</v>
      </c>
      <c r="AN5" s="7" t="s">
        <v>45</v>
      </c>
      <c r="AO5" s="7" t="s">
        <v>46</v>
      </c>
      <c r="AP5" s="7" t="s">
        <v>47</v>
      </c>
      <c r="AQ5" s="7" t="s">
        <v>48</v>
      </c>
      <c r="AR5" s="7" t="s">
        <v>49</v>
      </c>
      <c r="AS5" s="7" t="s">
        <v>50</v>
      </c>
    </row>
    <row r="6" spans="1:45" x14ac:dyDescent="0.75">
      <c r="A6" t="s">
        <v>51</v>
      </c>
      <c r="B6" t="s">
        <v>52</v>
      </c>
      <c r="C6" s="8">
        <v>101</v>
      </c>
      <c r="D6" s="3" t="s">
        <v>53</v>
      </c>
      <c r="E6" s="3" t="str">
        <f>CONCATENATE($C$5," ",C6," "," ",D6)</f>
        <v>CMG 101  Level 1</v>
      </c>
      <c r="F6" s="9" cm="1">
        <f t="array" ref="F6">SUMPRODUCT(('[1]CMG Matrix 2023.07.01'!$A$4:$A$1303=$B$1)*('[1]CMG Matrix 2023.07.01'!$D$4:$D$1303=$C6)*('[1]CMG Matrix 2023.07.01'!$M$3:$P$3=$D6)*('[1]CMG Matrix 2023.07.01'!$M$4:$P$1303))</f>
        <v>17671.46</v>
      </c>
      <c r="G6" t="s">
        <v>54</v>
      </c>
      <c r="H6" t="s">
        <v>55</v>
      </c>
      <c r="I6" s="10">
        <f t="shared" ref="I6:I69" si="0">MIN(K6:AS6)</f>
        <v>10602.875999999998</v>
      </c>
      <c r="J6" s="10">
        <f t="shared" ref="J6:J69" si="1">MAX(K6:AS6)</f>
        <v>31808.628000000001</v>
      </c>
      <c r="K6" s="10">
        <f>F6</f>
        <v>17671.46</v>
      </c>
      <c r="L6" s="10">
        <f>F6</f>
        <v>17671.46</v>
      </c>
      <c r="M6" s="11" t="s">
        <v>56</v>
      </c>
      <c r="N6" s="10" t="s">
        <v>57</v>
      </c>
      <c r="O6" s="11">
        <f>0.95*F6</f>
        <v>16787.886999999999</v>
      </c>
      <c r="P6" s="3" t="s">
        <v>58</v>
      </c>
      <c r="Q6" s="3" t="s">
        <v>58</v>
      </c>
      <c r="R6" s="3" t="s">
        <v>58</v>
      </c>
      <c r="S6" s="3" t="s">
        <v>58</v>
      </c>
      <c r="T6" s="10">
        <f>$F6*1.8</f>
        <v>31808.628000000001</v>
      </c>
      <c r="U6" s="10">
        <f t="shared" ref="U6:Z6" si="2">$F6*1.8</f>
        <v>31808.628000000001</v>
      </c>
      <c r="V6" s="10">
        <f t="shared" si="2"/>
        <v>31808.628000000001</v>
      </c>
      <c r="W6" s="10">
        <f t="shared" si="2"/>
        <v>31808.628000000001</v>
      </c>
      <c r="X6" s="10">
        <f t="shared" si="2"/>
        <v>31808.628000000001</v>
      </c>
      <c r="Y6" s="10">
        <f t="shared" si="2"/>
        <v>31808.628000000001</v>
      </c>
      <c r="Z6" s="10">
        <f t="shared" si="2"/>
        <v>31808.628000000001</v>
      </c>
      <c r="AA6" s="3" t="s">
        <v>59</v>
      </c>
      <c r="AB6" s="11" t="s">
        <v>58</v>
      </c>
      <c r="AC6" s="11" t="s">
        <v>58</v>
      </c>
      <c r="AD6" s="11" t="s">
        <v>58</v>
      </c>
      <c r="AE6" s="11" t="s">
        <v>58</v>
      </c>
      <c r="AF6" s="11" t="s">
        <v>58</v>
      </c>
      <c r="AG6" s="11" t="s">
        <v>58</v>
      </c>
      <c r="AH6" s="11" t="s">
        <v>58</v>
      </c>
      <c r="AI6" s="11" t="s">
        <v>58</v>
      </c>
      <c r="AJ6" s="11" t="s">
        <v>58</v>
      </c>
      <c r="AK6" s="11" t="s">
        <v>58</v>
      </c>
      <c r="AL6" s="11" t="s">
        <v>58</v>
      </c>
      <c r="AM6" s="11" t="s">
        <v>58</v>
      </c>
      <c r="AN6" s="11">
        <f>0.6*F6</f>
        <v>10602.875999999998</v>
      </c>
      <c r="AO6" s="11">
        <f>0.6*F6</f>
        <v>10602.875999999998</v>
      </c>
      <c r="AP6" s="10">
        <f>$F6*0.6</f>
        <v>10602.875999999998</v>
      </c>
      <c r="AQ6" s="10">
        <f t="shared" ref="AQ6:AS6" si="3">$F6*0.6</f>
        <v>10602.875999999998</v>
      </c>
      <c r="AR6" s="10">
        <f t="shared" si="3"/>
        <v>10602.875999999998</v>
      </c>
      <c r="AS6" s="10">
        <f t="shared" si="3"/>
        <v>10602.875999999998</v>
      </c>
    </row>
    <row r="7" spans="1:45" x14ac:dyDescent="0.75">
      <c r="A7" t="s">
        <v>51</v>
      </c>
      <c r="B7" t="s">
        <v>52</v>
      </c>
      <c r="C7" s="8">
        <v>101</v>
      </c>
      <c r="D7" s="3" t="s">
        <v>60</v>
      </c>
      <c r="E7" s="3" t="str">
        <f t="shared" ref="E7:E70" si="4">CONCATENATE($C$5," ",C7," "," ",D7)</f>
        <v>CMG 101  Level 2</v>
      </c>
      <c r="F7" s="9" cm="1">
        <f t="array" ref="F7">SUMPRODUCT(('[1]CMG Matrix 2023.07.01'!$A$4:$A$1303=$B$1)*('[1]CMG Matrix 2023.07.01'!$D$4:$D$1303=$C7)*('[1]CMG Matrix 2023.07.01'!$M$3:$P$3=$D7)*('[1]CMG Matrix 2023.07.01'!$M$4:$P$1303))</f>
        <v>15110.53</v>
      </c>
      <c r="G7" t="s">
        <v>54</v>
      </c>
      <c r="H7" t="s">
        <v>55</v>
      </c>
      <c r="I7" s="10">
        <f t="shared" si="0"/>
        <v>9066.3179999999993</v>
      </c>
      <c r="J7" s="10">
        <f t="shared" si="1"/>
        <v>27198.954000000002</v>
      </c>
      <c r="K7" s="10">
        <f t="shared" ref="K7:K70" si="5">F7</f>
        <v>15110.53</v>
      </c>
      <c r="L7" s="10">
        <f t="shared" ref="L7:L70" si="6">F7</f>
        <v>15110.53</v>
      </c>
      <c r="M7" s="11" t="s">
        <v>56</v>
      </c>
      <c r="N7" s="10" t="s">
        <v>57</v>
      </c>
      <c r="O7" s="11">
        <f t="shared" ref="O7:O70" si="7">0.95*F7</f>
        <v>14355.003500000001</v>
      </c>
      <c r="P7" s="3" t="s">
        <v>58</v>
      </c>
      <c r="Q7" s="3" t="s">
        <v>58</v>
      </c>
      <c r="R7" s="3" t="s">
        <v>58</v>
      </c>
      <c r="S7" s="3" t="s">
        <v>58</v>
      </c>
      <c r="T7" s="10">
        <f t="shared" ref="T7:Z70" si="8">$F7*1.8</f>
        <v>27198.954000000002</v>
      </c>
      <c r="U7" s="10">
        <f t="shared" si="8"/>
        <v>27198.954000000002</v>
      </c>
      <c r="V7" s="10">
        <f t="shared" si="8"/>
        <v>27198.954000000002</v>
      </c>
      <c r="W7" s="10">
        <f t="shared" si="8"/>
        <v>27198.954000000002</v>
      </c>
      <c r="X7" s="10">
        <f t="shared" si="8"/>
        <v>27198.954000000002</v>
      </c>
      <c r="Y7" s="10">
        <f t="shared" si="8"/>
        <v>27198.954000000002</v>
      </c>
      <c r="Z7" s="10">
        <f t="shared" si="8"/>
        <v>27198.954000000002</v>
      </c>
      <c r="AA7" s="3" t="s">
        <v>59</v>
      </c>
      <c r="AB7" s="11" t="s">
        <v>58</v>
      </c>
      <c r="AC7" s="11" t="s">
        <v>58</v>
      </c>
      <c r="AD7" s="11" t="s">
        <v>58</v>
      </c>
      <c r="AE7" s="11" t="s">
        <v>58</v>
      </c>
      <c r="AF7" s="11" t="s">
        <v>58</v>
      </c>
      <c r="AG7" s="11" t="s">
        <v>58</v>
      </c>
      <c r="AH7" s="11" t="s">
        <v>58</v>
      </c>
      <c r="AI7" s="11" t="s">
        <v>58</v>
      </c>
      <c r="AJ7" s="11" t="s">
        <v>58</v>
      </c>
      <c r="AK7" s="11" t="s">
        <v>58</v>
      </c>
      <c r="AL7" s="11" t="s">
        <v>58</v>
      </c>
      <c r="AM7" s="11" t="s">
        <v>58</v>
      </c>
      <c r="AN7" s="11">
        <f t="shared" ref="AN7:AN70" si="9">0.6*F7</f>
        <v>9066.3179999999993</v>
      </c>
      <c r="AO7" s="11">
        <f t="shared" ref="AO7:AO70" si="10">0.6*F7</f>
        <v>9066.3179999999993</v>
      </c>
      <c r="AP7" s="10">
        <f t="shared" ref="AP7:AS70" si="11">$F7*0.6</f>
        <v>9066.3179999999993</v>
      </c>
      <c r="AQ7" s="10">
        <f t="shared" si="11"/>
        <v>9066.3179999999993</v>
      </c>
      <c r="AR7" s="10">
        <f t="shared" si="11"/>
        <v>9066.3179999999993</v>
      </c>
      <c r="AS7" s="10">
        <f t="shared" si="11"/>
        <v>9066.3179999999993</v>
      </c>
    </row>
    <row r="8" spans="1:45" x14ac:dyDescent="0.75">
      <c r="A8" t="s">
        <v>51</v>
      </c>
      <c r="B8" t="s">
        <v>52</v>
      </c>
      <c r="C8" s="8">
        <v>101</v>
      </c>
      <c r="D8" s="3" t="s">
        <v>61</v>
      </c>
      <c r="E8" s="3" t="str">
        <f t="shared" si="4"/>
        <v>CMG 101  Level 3</v>
      </c>
      <c r="F8" s="9" cm="1">
        <f t="array" ref="F8">SUMPRODUCT(('[1]CMG Matrix 2023.07.01'!$A$4:$A$1303=$B$1)*('[1]CMG Matrix 2023.07.01'!$D$4:$D$1303=$C8)*('[1]CMG Matrix 2023.07.01'!$M$3:$P$3=$D8)*('[1]CMG Matrix 2023.07.01'!$M$4:$P$1303))</f>
        <v>13941.41</v>
      </c>
      <c r="G8" t="s">
        <v>54</v>
      </c>
      <c r="H8" t="s">
        <v>55</v>
      </c>
      <c r="I8" s="10">
        <f t="shared" si="0"/>
        <v>8364.8459999999995</v>
      </c>
      <c r="J8" s="10">
        <f t="shared" si="1"/>
        <v>25094.538</v>
      </c>
      <c r="K8" s="10">
        <f t="shared" si="5"/>
        <v>13941.41</v>
      </c>
      <c r="L8" s="10">
        <f t="shared" si="6"/>
        <v>13941.41</v>
      </c>
      <c r="M8" s="11" t="s">
        <v>56</v>
      </c>
      <c r="N8" s="10" t="s">
        <v>57</v>
      </c>
      <c r="O8" s="11">
        <f t="shared" si="7"/>
        <v>13244.3395</v>
      </c>
      <c r="P8" s="3" t="s">
        <v>58</v>
      </c>
      <c r="Q8" s="3" t="s">
        <v>58</v>
      </c>
      <c r="R8" s="3" t="s">
        <v>58</v>
      </c>
      <c r="S8" s="3" t="s">
        <v>58</v>
      </c>
      <c r="T8" s="10">
        <f t="shared" si="8"/>
        <v>25094.538</v>
      </c>
      <c r="U8" s="10">
        <f t="shared" si="8"/>
        <v>25094.538</v>
      </c>
      <c r="V8" s="10">
        <f t="shared" si="8"/>
        <v>25094.538</v>
      </c>
      <c r="W8" s="10">
        <f t="shared" si="8"/>
        <v>25094.538</v>
      </c>
      <c r="X8" s="10">
        <f t="shared" si="8"/>
        <v>25094.538</v>
      </c>
      <c r="Y8" s="10">
        <f t="shared" si="8"/>
        <v>25094.538</v>
      </c>
      <c r="Z8" s="10">
        <f t="shared" si="8"/>
        <v>25094.538</v>
      </c>
      <c r="AA8" s="3" t="s">
        <v>59</v>
      </c>
      <c r="AB8" s="11" t="s">
        <v>58</v>
      </c>
      <c r="AC8" s="11" t="s">
        <v>58</v>
      </c>
      <c r="AD8" s="11" t="s">
        <v>58</v>
      </c>
      <c r="AE8" s="11" t="s">
        <v>58</v>
      </c>
      <c r="AF8" s="11" t="s">
        <v>58</v>
      </c>
      <c r="AG8" s="11" t="s">
        <v>58</v>
      </c>
      <c r="AH8" s="11" t="s">
        <v>58</v>
      </c>
      <c r="AI8" s="11" t="s">
        <v>58</v>
      </c>
      <c r="AJ8" s="11" t="s">
        <v>58</v>
      </c>
      <c r="AK8" s="11" t="s">
        <v>58</v>
      </c>
      <c r="AL8" s="11" t="s">
        <v>58</v>
      </c>
      <c r="AM8" s="11" t="s">
        <v>58</v>
      </c>
      <c r="AN8" s="11">
        <f t="shared" si="9"/>
        <v>8364.8459999999995</v>
      </c>
      <c r="AO8" s="11">
        <f t="shared" si="10"/>
        <v>8364.8459999999995</v>
      </c>
      <c r="AP8" s="10">
        <f t="shared" si="11"/>
        <v>8364.8459999999995</v>
      </c>
      <c r="AQ8" s="10">
        <f t="shared" si="11"/>
        <v>8364.8459999999995</v>
      </c>
      <c r="AR8" s="10">
        <f t="shared" si="11"/>
        <v>8364.8459999999995</v>
      </c>
      <c r="AS8" s="10">
        <f t="shared" si="11"/>
        <v>8364.8459999999995</v>
      </c>
    </row>
    <row r="9" spans="1:45" x14ac:dyDescent="0.75">
      <c r="A9" t="s">
        <v>51</v>
      </c>
      <c r="B9" t="s">
        <v>52</v>
      </c>
      <c r="C9" s="8">
        <v>101</v>
      </c>
      <c r="D9" s="3" t="s">
        <v>62</v>
      </c>
      <c r="E9" s="3" t="str">
        <f t="shared" si="4"/>
        <v>CMG 101  Level 4</v>
      </c>
      <c r="F9" s="9" cm="1">
        <f t="array" ref="F9">SUMPRODUCT(('[1]CMG Matrix 2023.07.01'!$A$4:$A$1303=$B$1)*('[1]CMG Matrix 2023.07.01'!$D$4:$D$1303=$C9)*('[1]CMG Matrix 2023.07.01'!$M$3:$P$3=$D9)*('[1]CMG Matrix 2023.07.01'!$M$4:$P$1303))</f>
        <v>13196.12</v>
      </c>
      <c r="G9" t="s">
        <v>54</v>
      </c>
      <c r="H9" t="s">
        <v>55</v>
      </c>
      <c r="I9" s="10">
        <f t="shared" si="0"/>
        <v>7917.6720000000005</v>
      </c>
      <c r="J9" s="10">
        <f t="shared" si="1"/>
        <v>23753.016000000003</v>
      </c>
      <c r="K9" s="10">
        <f t="shared" si="5"/>
        <v>13196.12</v>
      </c>
      <c r="L9" s="10">
        <f t="shared" si="6"/>
        <v>13196.12</v>
      </c>
      <c r="M9" s="11" t="s">
        <v>56</v>
      </c>
      <c r="N9" s="10" t="s">
        <v>57</v>
      </c>
      <c r="O9" s="11">
        <f t="shared" si="7"/>
        <v>12536.314</v>
      </c>
      <c r="P9" s="3" t="s">
        <v>58</v>
      </c>
      <c r="Q9" s="3" t="s">
        <v>58</v>
      </c>
      <c r="R9" s="3" t="s">
        <v>58</v>
      </c>
      <c r="S9" s="3" t="s">
        <v>58</v>
      </c>
      <c r="T9" s="10">
        <f t="shared" si="8"/>
        <v>23753.016000000003</v>
      </c>
      <c r="U9" s="10">
        <f t="shared" si="8"/>
        <v>23753.016000000003</v>
      </c>
      <c r="V9" s="10">
        <f t="shared" si="8"/>
        <v>23753.016000000003</v>
      </c>
      <c r="W9" s="10">
        <f t="shared" si="8"/>
        <v>23753.016000000003</v>
      </c>
      <c r="X9" s="10">
        <f t="shared" si="8"/>
        <v>23753.016000000003</v>
      </c>
      <c r="Y9" s="10">
        <f t="shared" si="8"/>
        <v>23753.016000000003</v>
      </c>
      <c r="Z9" s="10">
        <f t="shared" si="8"/>
        <v>23753.016000000003</v>
      </c>
      <c r="AA9" s="3" t="s">
        <v>59</v>
      </c>
      <c r="AB9" s="11" t="s">
        <v>58</v>
      </c>
      <c r="AC9" s="11" t="s">
        <v>58</v>
      </c>
      <c r="AD9" s="11" t="s">
        <v>58</v>
      </c>
      <c r="AE9" s="11" t="s">
        <v>58</v>
      </c>
      <c r="AF9" s="11" t="s">
        <v>58</v>
      </c>
      <c r="AG9" s="11" t="s">
        <v>58</v>
      </c>
      <c r="AH9" s="11" t="s">
        <v>58</v>
      </c>
      <c r="AI9" s="11" t="s">
        <v>58</v>
      </c>
      <c r="AJ9" s="11" t="s">
        <v>58</v>
      </c>
      <c r="AK9" s="11" t="s">
        <v>58</v>
      </c>
      <c r="AL9" s="11" t="s">
        <v>58</v>
      </c>
      <c r="AM9" s="11" t="s">
        <v>58</v>
      </c>
      <c r="AN9" s="11">
        <f t="shared" si="9"/>
        <v>7917.6720000000005</v>
      </c>
      <c r="AO9" s="11">
        <f t="shared" si="10"/>
        <v>7917.6720000000005</v>
      </c>
      <c r="AP9" s="10">
        <f t="shared" si="11"/>
        <v>7917.6720000000005</v>
      </c>
      <c r="AQ9" s="10">
        <f t="shared" si="11"/>
        <v>7917.6720000000005</v>
      </c>
      <c r="AR9" s="10">
        <f t="shared" si="11"/>
        <v>7917.6720000000005</v>
      </c>
      <c r="AS9" s="10">
        <f t="shared" si="11"/>
        <v>7917.6720000000005</v>
      </c>
    </row>
    <row r="10" spans="1:45" x14ac:dyDescent="0.75">
      <c r="A10" t="s">
        <v>51</v>
      </c>
      <c r="B10" t="s">
        <v>52</v>
      </c>
      <c r="C10" s="8">
        <v>102</v>
      </c>
      <c r="D10" s="3" t="s">
        <v>53</v>
      </c>
      <c r="E10" s="3" t="str">
        <f t="shared" si="4"/>
        <v>CMG 102  Level 1</v>
      </c>
      <c r="F10" s="9" cm="1">
        <f t="array" ref="F10">SUMPRODUCT(('[1]CMG Matrix 2023.07.01'!$A$4:$A$1303=$B$1)*('[1]CMG Matrix 2023.07.01'!$D$4:$D$1303=$C10)*('[1]CMG Matrix 2023.07.01'!$M$3:$P$3=$D10)*('[1]CMG Matrix 2023.07.01'!$M$4:$P$1303))</f>
        <v>22629.87</v>
      </c>
      <c r="G10" t="s">
        <v>54</v>
      </c>
      <c r="H10" t="s">
        <v>55</v>
      </c>
      <c r="I10" s="10">
        <f t="shared" si="0"/>
        <v>13577.921999999999</v>
      </c>
      <c r="J10" s="10">
        <f t="shared" si="1"/>
        <v>40733.765999999996</v>
      </c>
      <c r="K10" s="10">
        <f t="shared" si="5"/>
        <v>22629.87</v>
      </c>
      <c r="L10" s="10">
        <f t="shared" si="6"/>
        <v>22629.87</v>
      </c>
      <c r="M10" s="11" t="s">
        <v>56</v>
      </c>
      <c r="N10" s="10" t="s">
        <v>57</v>
      </c>
      <c r="O10" s="11">
        <f t="shared" si="7"/>
        <v>21498.376499999998</v>
      </c>
      <c r="P10" s="3" t="s">
        <v>58</v>
      </c>
      <c r="Q10" s="3" t="s">
        <v>58</v>
      </c>
      <c r="R10" s="3" t="s">
        <v>58</v>
      </c>
      <c r="S10" s="3" t="s">
        <v>58</v>
      </c>
      <c r="T10" s="10">
        <f t="shared" si="8"/>
        <v>40733.765999999996</v>
      </c>
      <c r="U10" s="10">
        <f t="shared" si="8"/>
        <v>40733.765999999996</v>
      </c>
      <c r="V10" s="10">
        <f t="shared" si="8"/>
        <v>40733.765999999996</v>
      </c>
      <c r="W10" s="10">
        <f t="shared" si="8"/>
        <v>40733.765999999996</v>
      </c>
      <c r="X10" s="10">
        <f t="shared" si="8"/>
        <v>40733.765999999996</v>
      </c>
      <c r="Y10" s="10">
        <f t="shared" si="8"/>
        <v>40733.765999999996</v>
      </c>
      <c r="Z10" s="10">
        <f t="shared" si="8"/>
        <v>40733.765999999996</v>
      </c>
      <c r="AA10" s="3" t="s">
        <v>59</v>
      </c>
      <c r="AB10" s="11" t="s">
        <v>58</v>
      </c>
      <c r="AC10" s="11" t="s">
        <v>58</v>
      </c>
      <c r="AD10" s="11" t="s">
        <v>58</v>
      </c>
      <c r="AE10" s="11" t="s">
        <v>58</v>
      </c>
      <c r="AF10" s="11" t="s">
        <v>58</v>
      </c>
      <c r="AG10" s="11" t="s">
        <v>58</v>
      </c>
      <c r="AH10" s="11" t="s">
        <v>58</v>
      </c>
      <c r="AI10" s="11" t="s">
        <v>58</v>
      </c>
      <c r="AJ10" s="11" t="s">
        <v>58</v>
      </c>
      <c r="AK10" s="11" t="s">
        <v>58</v>
      </c>
      <c r="AL10" s="11" t="s">
        <v>58</v>
      </c>
      <c r="AM10" s="11" t="s">
        <v>58</v>
      </c>
      <c r="AN10" s="11">
        <f t="shared" si="9"/>
        <v>13577.921999999999</v>
      </c>
      <c r="AO10" s="11">
        <f t="shared" si="10"/>
        <v>13577.921999999999</v>
      </c>
      <c r="AP10" s="10">
        <f t="shared" si="11"/>
        <v>13577.921999999999</v>
      </c>
      <c r="AQ10" s="10">
        <f t="shared" si="11"/>
        <v>13577.921999999999</v>
      </c>
      <c r="AR10" s="10">
        <f t="shared" si="11"/>
        <v>13577.921999999999</v>
      </c>
      <c r="AS10" s="10">
        <f t="shared" si="11"/>
        <v>13577.921999999999</v>
      </c>
    </row>
    <row r="11" spans="1:45" x14ac:dyDescent="0.75">
      <c r="A11" t="s">
        <v>51</v>
      </c>
      <c r="B11" t="s">
        <v>52</v>
      </c>
      <c r="C11" s="8">
        <v>102</v>
      </c>
      <c r="D11" s="3" t="s">
        <v>60</v>
      </c>
      <c r="E11" s="3" t="str">
        <f t="shared" si="4"/>
        <v>CMG 102  Level 2</v>
      </c>
      <c r="F11" s="9" cm="1">
        <f t="array" ref="F11">SUMPRODUCT(('[1]CMG Matrix 2023.07.01'!$A$4:$A$1303=$B$1)*('[1]CMG Matrix 2023.07.01'!$D$4:$D$1303=$C11)*('[1]CMG Matrix 2023.07.01'!$M$3:$P$3=$D11)*('[1]CMG Matrix 2023.07.01'!$M$4:$P$1303))</f>
        <v>19348.8</v>
      </c>
      <c r="G11" t="s">
        <v>54</v>
      </c>
      <c r="H11" t="s">
        <v>55</v>
      </c>
      <c r="I11" s="10">
        <f t="shared" si="0"/>
        <v>11609.279999999999</v>
      </c>
      <c r="J11" s="10">
        <f t="shared" si="1"/>
        <v>34827.839999999997</v>
      </c>
      <c r="K11" s="10">
        <f t="shared" si="5"/>
        <v>19348.8</v>
      </c>
      <c r="L11" s="10">
        <f t="shared" si="6"/>
        <v>19348.8</v>
      </c>
      <c r="M11" s="11" t="s">
        <v>56</v>
      </c>
      <c r="N11" s="10" t="s">
        <v>57</v>
      </c>
      <c r="O11" s="11">
        <f t="shared" si="7"/>
        <v>18381.359999999997</v>
      </c>
      <c r="P11" s="3" t="s">
        <v>58</v>
      </c>
      <c r="Q11" s="3" t="s">
        <v>58</v>
      </c>
      <c r="R11" s="3" t="s">
        <v>58</v>
      </c>
      <c r="S11" s="3" t="s">
        <v>58</v>
      </c>
      <c r="T11" s="10">
        <f t="shared" si="8"/>
        <v>34827.839999999997</v>
      </c>
      <c r="U11" s="10">
        <f t="shared" si="8"/>
        <v>34827.839999999997</v>
      </c>
      <c r="V11" s="10">
        <f t="shared" si="8"/>
        <v>34827.839999999997</v>
      </c>
      <c r="W11" s="10">
        <f t="shared" si="8"/>
        <v>34827.839999999997</v>
      </c>
      <c r="X11" s="10">
        <f t="shared" si="8"/>
        <v>34827.839999999997</v>
      </c>
      <c r="Y11" s="10">
        <f t="shared" si="8"/>
        <v>34827.839999999997</v>
      </c>
      <c r="Z11" s="10">
        <f t="shared" si="8"/>
        <v>34827.839999999997</v>
      </c>
      <c r="AA11" s="3" t="s">
        <v>59</v>
      </c>
      <c r="AB11" s="11" t="s">
        <v>58</v>
      </c>
      <c r="AC11" s="11" t="s">
        <v>58</v>
      </c>
      <c r="AD11" s="11" t="s">
        <v>58</v>
      </c>
      <c r="AE11" s="11" t="s">
        <v>58</v>
      </c>
      <c r="AF11" s="11" t="s">
        <v>58</v>
      </c>
      <c r="AG11" s="11" t="s">
        <v>58</v>
      </c>
      <c r="AH11" s="11" t="s">
        <v>58</v>
      </c>
      <c r="AI11" s="11" t="s">
        <v>58</v>
      </c>
      <c r="AJ11" s="11" t="s">
        <v>58</v>
      </c>
      <c r="AK11" s="11" t="s">
        <v>58</v>
      </c>
      <c r="AL11" s="11" t="s">
        <v>58</v>
      </c>
      <c r="AM11" s="11" t="s">
        <v>58</v>
      </c>
      <c r="AN11" s="11">
        <f t="shared" si="9"/>
        <v>11609.279999999999</v>
      </c>
      <c r="AO11" s="11">
        <f t="shared" si="10"/>
        <v>11609.279999999999</v>
      </c>
      <c r="AP11" s="10">
        <f t="shared" si="11"/>
        <v>11609.279999999999</v>
      </c>
      <c r="AQ11" s="10">
        <f t="shared" si="11"/>
        <v>11609.279999999999</v>
      </c>
      <c r="AR11" s="10">
        <f t="shared" si="11"/>
        <v>11609.279999999999</v>
      </c>
      <c r="AS11" s="10">
        <f t="shared" si="11"/>
        <v>11609.279999999999</v>
      </c>
    </row>
    <row r="12" spans="1:45" x14ac:dyDescent="0.75">
      <c r="A12" t="s">
        <v>51</v>
      </c>
      <c r="B12" t="s">
        <v>52</v>
      </c>
      <c r="C12" s="8">
        <v>102</v>
      </c>
      <c r="D12" s="3" t="s">
        <v>61</v>
      </c>
      <c r="E12" s="3" t="str">
        <f t="shared" si="4"/>
        <v>CMG 102  Level 3</v>
      </c>
      <c r="F12" s="9" cm="1">
        <f t="array" ref="F12">SUMPRODUCT(('[1]CMG Matrix 2023.07.01'!$A$4:$A$1303=$B$1)*('[1]CMG Matrix 2023.07.01'!$D$4:$D$1303=$C12)*('[1]CMG Matrix 2023.07.01'!$M$3:$P$3=$D12)*('[1]CMG Matrix 2023.07.01'!$M$4:$P$1303))</f>
        <v>17852.84</v>
      </c>
      <c r="G12" t="s">
        <v>54</v>
      </c>
      <c r="H12" t="s">
        <v>55</v>
      </c>
      <c r="I12" s="10">
        <f t="shared" si="0"/>
        <v>10711.704</v>
      </c>
      <c r="J12" s="10">
        <f t="shared" si="1"/>
        <v>32135.112000000001</v>
      </c>
      <c r="K12" s="10">
        <f t="shared" si="5"/>
        <v>17852.84</v>
      </c>
      <c r="L12" s="10">
        <f t="shared" si="6"/>
        <v>17852.84</v>
      </c>
      <c r="M12" s="11" t="s">
        <v>56</v>
      </c>
      <c r="N12" s="10" t="s">
        <v>57</v>
      </c>
      <c r="O12" s="11">
        <f t="shared" si="7"/>
        <v>16960.198</v>
      </c>
      <c r="P12" s="3" t="s">
        <v>58</v>
      </c>
      <c r="Q12" s="3" t="s">
        <v>58</v>
      </c>
      <c r="R12" s="3" t="s">
        <v>58</v>
      </c>
      <c r="S12" s="3" t="s">
        <v>58</v>
      </c>
      <c r="T12" s="10">
        <f t="shared" si="8"/>
        <v>32135.112000000001</v>
      </c>
      <c r="U12" s="10">
        <f t="shared" si="8"/>
        <v>32135.112000000001</v>
      </c>
      <c r="V12" s="10">
        <f t="shared" si="8"/>
        <v>32135.112000000001</v>
      </c>
      <c r="W12" s="10">
        <f t="shared" si="8"/>
        <v>32135.112000000001</v>
      </c>
      <c r="X12" s="10">
        <f t="shared" si="8"/>
        <v>32135.112000000001</v>
      </c>
      <c r="Y12" s="10">
        <f t="shared" si="8"/>
        <v>32135.112000000001</v>
      </c>
      <c r="Z12" s="10">
        <f t="shared" si="8"/>
        <v>32135.112000000001</v>
      </c>
      <c r="AA12" s="3" t="s">
        <v>59</v>
      </c>
      <c r="AB12" s="11" t="s">
        <v>58</v>
      </c>
      <c r="AC12" s="11" t="s">
        <v>58</v>
      </c>
      <c r="AD12" s="11" t="s">
        <v>58</v>
      </c>
      <c r="AE12" s="11" t="s">
        <v>58</v>
      </c>
      <c r="AF12" s="11" t="s">
        <v>58</v>
      </c>
      <c r="AG12" s="11" t="s">
        <v>58</v>
      </c>
      <c r="AH12" s="11" t="s">
        <v>58</v>
      </c>
      <c r="AI12" s="11" t="s">
        <v>58</v>
      </c>
      <c r="AJ12" s="11" t="s">
        <v>58</v>
      </c>
      <c r="AK12" s="11" t="s">
        <v>58</v>
      </c>
      <c r="AL12" s="11" t="s">
        <v>58</v>
      </c>
      <c r="AM12" s="11" t="s">
        <v>58</v>
      </c>
      <c r="AN12" s="11">
        <f t="shared" si="9"/>
        <v>10711.704</v>
      </c>
      <c r="AO12" s="11">
        <f t="shared" si="10"/>
        <v>10711.704</v>
      </c>
      <c r="AP12" s="10">
        <f t="shared" si="11"/>
        <v>10711.704</v>
      </c>
      <c r="AQ12" s="10">
        <f t="shared" si="11"/>
        <v>10711.704</v>
      </c>
      <c r="AR12" s="10">
        <f t="shared" si="11"/>
        <v>10711.704</v>
      </c>
      <c r="AS12" s="10">
        <f t="shared" si="11"/>
        <v>10711.704</v>
      </c>
    </row>
    <row r="13" spans="1:45" x14ac:dyDescent="0.75">
      <c r="A13" t="s">
        <v>51</v>
      </c>
      <c r="B13" t="s">
        <v>52</v>
      </c>
      <c r="C13" s="8">
        <v>102</v>
      </c>
      <c r="D13" s="3" t="s">
        <v>62</v>
      </c>
      <c r="E13" s="3" t="str">
        <f t="shared" si="4"/>
        <v>CMG 102  Level 4</v>
      </c>
      <c r="F13" s="9" cm="1">
        <f t="array" ref="F13">SUMPRODUCT(('[1]CMG Matrix 2023.07.01'!$A$4:$A$1303=$B$1)*('[1]CMG Matrix 2023.07.01'!$D$4:$D$1303=$C13)*('[1]CMG Matrix 2023.07.01'!$M$3:$P$3=$D13)*('[1]CMG Matrix 2023.07.01'!$M$4:$P$1303))</f>
        <v>16897.43</v>
      </c>
      <c r="G13" t="s">
        <v>54</v>
      </c>
      <c r="H13" t="s">
        <v>55</v>
      </c>
      <c r="I13" s="10">
        <f t="shared" si="0"/>
        <v>10138.458000000001</v>
      </c>
      <c r="J13" s="10">
        <f t="shared" si="1"/>
        <v>30415.374</v>
      </c>
      <c r="K13" s="10">
        <f t="shared" si="5"/>
        <v>16897.43</v>
      </c>
      <c r="L13" s="10">
        <f t="shared" si="6"/>
        <v>16897.43</v>
      </c>
      <c r="M13" s="11" t="s">
        <v>56</v>
      </c>
      <c r="N13" s="10" t="s">
        <v>57</v>
      </c>
      <c r="O13" s="11">
        <f t="shared" si="7"/>
        <v>16052.558499999999</v>
      </c>
      <c r="P13" s="3" t="s">
        <v>58</v>
      </c>
      <c r="Q13" s="3" t="s">
        <v>58</v>
      </c>
      <c r="R13" s="3" t="s">
        <v>58</v>
      </c>
      <c r="S13" s="3" t="s">
        <v>58</v>
      </c>
      <c r="T13" s="10">
        <f t="shared" si="8"/>
        <v>30415.374</v>
      </c>
      <c r="U13" s="10">
        <f t="shared" si="8"/>
        <v>30415.374</v>
      </c>
      <c r="V13" s="10">
        <f t="shared" si="8"/>
        <v>30415.374</v>
      </c>
      <c r="W13" s="10">
        <f t="shared" si="8"/>
        <v>30415.374</v>
      </c>
      <c r="X13" s="10">
        <f t="shared" si="8"/>
        <v>30415.374</v>
      </c>
      <c r="Y13" s="10">
        <f t="shared" si="8"/>
        <v>30415.374</v>
      </c>
      <c r="Z13" s="10">
        <f t="shared" si="8"/>
        <v>30415.374</v>
      </c>
      <c r="AA13" s="3" t="s">
        <v>59</v>
      </c>
      <c r="AB13" s="11" t="s">
        <v>58</v>
      </c>
      <c r="AC13" s="11" t="s">
        <v>58</v>
      </c>
      <c r="AD13" s="11" t="s">
        <v>58</v>
      </c>
      <c r="AE13" s="11" t="s">
        <v>58</v>
      </c>
      <c r="AF13" s="11" t="s">
        <v>58</v>
      </c>
      <c r="AG13" s="11" t="s">
        <v>58</v>
      </c>
      <c r="AH13" s="11" t="s">
        <v>58</v>
      </c>
      <c r="AI13" s="11" t="s">
        <v>58</v>
      </c>
      <c r="AJ13" s="11" t="s">
        <v>58</v>
      </c>
      <c r="AK13" s="11" t="s">
        <v>58</v>
      </c>
      <c r="AL13" s="11" t="s">
        <v>58</v>
      </c>
      <c r="AM13" s="11" t="s">
        <v>58</v>
      </c>
      <c r="AN13" s="11">
        <f t="shared" si="9"/>
        <v>10138.458000000001</v>
      </c>
      <c r="AO13" s="11">
        <f t="shared" si="10"/>
        <v>10138.458000000001</v>
      </c>
      <c r="AP13" s="10">
        <f t="shared" si="11"/>
        <v>10138.458000000001</v>
      </c>
      <c r="AQ13" s="10">
        <f t="shared" si="11"/>
        <v>10138.458000000001</v>
      </c>
      <c r="AR13" s="10">
        <f t="shared" si="11"/>
        <v>10138.458000000001</v>
      </c>
      <c r="AS13" s="10">
        <f t="shared" si="11"/>
        <v>10138.458000000001</v>
      </c>
    </row>
    <row r="14" spans="1:45" x14ac:dyDescent="0.75">
      <c r="A14" t="s">
        <v>51</v>
      </c>
      <c r="B14" t="s">
        <v>52</v>
      </c>
      <c r="C14" s="8">
        <v>103</v>
      </c>
      <c r="D14" s="3" t="s">
        <v>53</v>
      </c>
      <c r="E14" s="3" t="str">
        <f t="shared" si="4"/>
        <v>CMG 103  Level 1</v>
      </c>
      <c r="F14" s="9" cm="1">
        <f t="array" ref="F14">SUMPRODUCT(('[1]CMG Matrix 2023.07.01'!$A$4:$A$1303=$B$1)*('[1]CMG Matrix 2023.07.01'!$D$4:$D$1303=$C14)*('[1]CMG Matrix 2023.07.01'!$M$3:$P$3=$D14)*('[1]CMG Matrix 2023.07.01'!$M$4:$P$1303))</f>
        <v>29208.18</v>
      </c>
      <c r="G14" t="s">
        <v>54</v>
      </c>
      <c r="H14" t="s">
        <v>55</v>
      </c>
      <c r="I14" s="10">
        <f t="shared" si="0"/>
        <v>17524.907999999999</v>
      </c>
      <c r="J14" s="10">
        <f t="shared" si="1"/>
        <v>52574.724000000002</v>
      </c>
      <c r="K14" s="10">
        <f t="shared" si="5"/>
        <v>29208.18</v>
      </c>
      <c r="L14" s="10">
        <f t="shared" si="6"/>
        <v>29208.18</v>
      </c>
      <c r="M14" s="11" t="s">
        <v>56</v>
      </c>
      <c r="N14" s="10" t="s">
        <v>57</v>
      </c>
      <c r="O14" s="11">
        <f t="shared" si="7"/>
        <v>27747.771000000001</v>
      </c>
      <c r="P14" s="3" t="s">
        <v>58</v>
      </c>
      <c r="Q14" s="3" t="s">
        <v>58</v>
      </c>
      <c r="R14" s="3" t="s">
        <v>58</v>
      </c>
      <c r="S14" s="3" t="s">
        <v>58</v>
      </c>
      <c r="T14" s="10">
        <f t="shared" si="8"/>
        <v>52574.724000000002</v>
      </c>
      <c r="U14" s="10">
        <f t="shared" si="8"/>
        <v>52574.724000000002</v>
      </c>
      <c r="V14" s="10">
        <f t="shared" si="8"/>
        <v>52574.724000000002</v>
      </c>
      <c r="W14" s="10">
        <f t="shared" si="8"/>
        <v>52574.724000000002</v>
      </c>
      <c r="X14" s="10">
        <f t="shared" si="8"/>
        <v>52574.724000000002</v>
      </c>
      <c r="Y14" s="10">
        <f t="shared" si="8"/>
        <v>52574.724000000002</v>
      </c>
      <c r="Z14" s="10">
        <f t="shared" si="8"/>
        <v>52574.724000000002</v>
      </c>
      <c r="AA14" s="3" t="s">
        <v>59</v>
      </c>
      <c r="AB14" s="11" t="s">
        <v>58</v>
      </c>
      <c r="AC14" s="11" t="s">
        <v>58</v>
      </c>
      <c r="AD14" s="11" t="s">
        <v>58</v>
      </c>
      <c r="AE14" s="11" t="s">
        <v>58</v>
      </c>
      <c r="AF14" s="11" t="s">
        <v>58</v>
      </c>
      <c r="AG14" s="11" t="s">
        <v>58</v>
      </c>
      <c r="AH14" s="11" t="s">
        <v>58</v>
      </c>
      <c r="AI14" s="11" t="s">
        <v>58</v>
      </c>
      <c r="AJ14" s="11" t="s">
        <v>58</v>
      </c>
      <c r="AK14" s="11" t="s">
        <v>58</v>
      </c>
      <c r="AL14" s="11" t="s">
        <v>58</v>
      </c>
      <c r="AM14" s="11" t="s">
        <v>58</v>
      </c>
      <c r="AN14" s="11">
        <f t="shared" si="9"/>
        <v>17524.907999999999</v>
      </c>
      <c r="AO14" s="11">
        <f t="shared" si="10"/>
        <v>17524.907999999999</v>
      </c>
      <c r="AP14" s="10">
        <f t="shared" si="11"/>
        <v>17524.907999999999</v>
      </c>
      <c r="AQ14" s="10">
        <f t="shared" si="11"/>
        <v>17524.907999999999</v>
      </c>
      <c r="AR14" s="10">
        <f t="shared" si="11"/>
        <v>17524.907999999999</v>
      </c>
      <c r="AS14" s="10">
        <f t="shared" si="11"/>
        <v>17524.907999999999</v>
      </c>
    </row>
    <row r="15" spans="1:45" x14ac:dyDescent="0.75">
      <c r="A15" t="s">
        <v>51</v>
      </c>
      <c r="B15" t="s">
        <v>52</v>
      </c>
      <c r="C15" s="8">
        <v>103</v>
      </c>
      <c r="D15" s="3" t="s">
        <v>60</v>
      </c>
      <c r="E15" s="3" t="str">
        <f t="shared" si="4"/>
        <v>CMG 103  Level 2</v>
      </c>
      <c r="F15" s="9" cm="1">
        <f t="array" ref="F15">SUMPRODUCT(('[1]CMG Matrix 2023.07.01'!$A$4:$A$1303=$B$1)*('[1]CMG Matrix 2023.07.01'!$D$4:$D$1303=$C15)*('[1]CMG Matrix 2023.07.01'!$M$3:$P$3=$D15)*('[1]CMG Matrix 2023.07.01'!$M$4:$P$1303))</f>
        <v>24975.29</v>
      </c>
      <c r="G15" t="s">
        <v>54</v>
      </c>
      <c r="H15" t="s">
        <v>55</v>
      </c>
      <c r="I15" s="10">
        <f t="shared" si="0"/>
        <v>14985.173999999999</v>
      </c>
      <c r="J15" s="10">
        <f t="shared" si="1"/>
        <v>44955.522000000004</v>
      </c>
      <c r="K15" s="10">
        <f t="shared" si="5"/>
        <v>24975.29</v>
      </c>
      <c r="L15" s="10">
        <f t="shared" si="6"/>
        <v>24975.29</v>
      </c>
      <c r="M15" s="11" t="s">
        <v>56</v>
      </c>
      <c r="N15" s="10" t="s">
        <v>57</v>
      </c>
      <c r="O15" s="11">
        <f t="shared" si="7"/>
        <v>23726.5255</v>
      </c>
      <c r="P15" s="3" t="s">
        <v>58</v>
      </c>
      <c r="Q15" s="3" t="s">
        <v>58</v>
      </c>
      <c r="R15" s="3" t="s">
        <v>58</v>
      </c>
      <c r="S15" s="3" t="s">
        <v>58</v>
      </c>
      <c r="T15" s="10">
        <f t="shared" si="8"/>
        <v>44955.522000000004</v>
      </c>
      <c r="U15" s="10">
        <f t="shared" si="8"/>
        <v>44955.522000000004</v>
      </c>
      <c r="V15" s="10">
        <f t="shared" si="8"/>
        <v>44955.522000000004</v>
      </c>
      <c r="W15" s="10">
        <f t="shared" si="8"/>
        <v>44955.522000000004</v>
      </c>
      <c r="X15" s="10">
        <f t="shared" si="8"/>
        <v>44955.522000000004</v>
      </c>
      <c r="Y15" s="10">
        <f t="shared" si="8"/>
        <v>44955.522000000004</v>
      </c>
      <c r="Z15" s="10">
        <f t="shared" si="8"/>
        <v>44955.522000000004</v>
      </c>
      <c r="AA15" s="3" t="s">
        <v>59</v>
      </c>
      <c r="AB15" s="11" t="s">
        <v>58</v>
      </c>
      <c r="AC15" s="11" t="s">
        <v>58</v>
      </c>
      <c r="AD15" s="11" t="s">
        <v>58</v>
      </c>
      <c r="AE15" s="11" t="s">
        <v>58</v>
      </c>
      <c r="AF15" s="11" t="s">
        <v>58</v>
      </c>
      <c r="AG15" s="11" t="s">
        <v>58</v>
      </c>
      <c r="AH15" s="11" t="s">
        <v>58</v>
      </c>
      <c r="AI15" s="11" t="s">
        <v>58</v>
      </c>
      <c r="AJ15" s="11" t="s">
        <v>58</v>
      </c>
      <c r="AK15" s="11" t="s">
        <v>58</v>
      </c>
      <c r="AL15" s="11" t="s">
        <v>58</v>
      </c>
      <c r="AM15" s="11" t="s">
        <v>58</v>
      </c>
      <c r="AN15" s="11">
        <f t="shared" si="9"/>
        <v>14985.173999999999</v>
      </c>
      <c r="AO15" s="11">
        <f t="shared" si="10"/>
        <v>14985.173999999999</v>
      </c>
      <c r="AP15" s="10">
        <f t="shared" si="11"/>
        <v>14985.173999999999</v>
      </c>
      <c r="AQ15" s="10">
        <f t="shared" si="11"/>
        <v>14985.173999999999</v>
      </c>
      <c r="AR15" s="10">
        <f t="shared" si="11"/>
        <v>14985.173999999999</v>
      </c>
      <c r="AS15" s="10">
        <f t="shared" si="11"/>
        <v>14985.173999999999</v>
      </c>
    </row>
    <row r="16" spans="1:45" x14ac:dyDescent="0.75">
      <c r="A16" t="s">
        <v>51</v>
      </c>
      <c r="B16" t="s">
        <v>52</v>
      </c>
      <c r="C16" s="8">
        <v>103</v>
      </c>
      <c r="D16" s="3" t="s">
        <v>61</v>
      </c>
      <c r="E16" s="3" t="str">
        <f t="shared" si="4"/>
        <v>CMG 103  Level 3</v>
      </c>
      <c r="F16" s="9" cm="1">
        <f t="array" ref="F16">SUMPRODUCT(('[1]CMG Matrix 2023.07.01'!$A$4:$A$1303=$B$1)*('[1]CMG Matrix 2023.07.01'!$D$4:$D$1303=$C16)*('[1]CMG Matrix 2023.07.01'!$M$3:$P$3=$D16)*('[1]CMG Matrix 2023.07.01'!$M$4:$P$1303))</f>
        <v>23041.13</v>
      </c>
      <c r="G16" t="s">
        <v>54</v>
      </c>
      <c r="H16" t="s">
        <v>55</v>
      </c>
      <c r="I16" s="10">
        <f t="shared" si="0"/>
        <v>13824.678</v>
      </c>
      <c r="J16" s="10">
        <f t="shared" si="1"/>
        <v>41474.034</v>
      </c>
      <c r="K16" s="10">
        <f t="shared" si="5"/>
        <v>23041.13</v>
      </c>
      <c r="L16" s="10">
        <f t="shared" si="6"/>
        <v>23041.13</v>
      </c>
      <c r="M16" s="11" t="s">
        <v>56</v>
      </c>
      <c r="N16" s="10" t="s">
        <v>57</v>
      </c>
      <c r="O16" s="11">
        <f t="shared" si="7"/>
        <v>21889.073499999999</v>
      </c>
      <c r="P16" s="3" t="s">
        <v>58</v>
      </c>
      <c r="Q16" s="3" t="s">
        <v>58</v>
      </c>
      <c r="R16" s="3" t="s">
        <v>58</v>
      </c>
      <c r="S16" s="3" t="s">
        <v>58</v>
      </c>
      <c r="T16" s="10">
        <f t="shared" si="8"/>
        <v>41474.034</v>
      </c>
      <c r="U16" s="10">
        <f t="shared" si="8"/>
        <v>41474.034</v>
      </c>
      <c r="V16" s="10">
        <f t="shared" si="8"/>
        <v>41474.034</v>
      </c>
      <c r="W16" s="10">
        <f t="shared" si="8"/>
        <v>41474.034</v>
      </c>
      <c r="X16" s="10">
        <f t="shared" si="8"/>
        <v>41474.034</v>
      </c>
      <c r="Y16" s="10">
        <f t="shared" si="8"/>
        <v>41474.034</v>
      </c>
      <c r="Z16" s="10">
        <f t="shared" si="8"/>
        <v>41474.034</v>
      </c>
      <c r="AA16" s="3" t="s">
        <v>59</v>
      </c>
      <c r="AB16" s="11" t="s">
        <v>58</v>
      </c>
      <c r="AC16" s="11" t="s">
        <v>58</v>
      </c>
      <c r="AD16" s="11" t="s">
        <v>58</v>
      </c>
      <c r="AE16" s="11" t="s">
        <v>58</v>
      </c>
      <c r="AF16" s="11" t="s">
        <v>58</v>
      </c>
      <c r="AG16" s="11" t="s">
        <v>58</v>
      </c>
      <c r="AH16" s="11" t="s">
        <v>58</v>
      </c>
      <c r="AI16" s="11" t="s">
        <v>58</v>
      </c>
      <c r="AJ16" s="11" t="s">
        <v>58</v>
      </c>
      <c r="AK16" s="11" t="s">
        <v>58</v>
      </c>
      <c r="AL16" s="11" t="s">
        <v>58</v>
      </c>
      <c r="AM16" s="11" t="s">
        <v>58</v>
      </c>
      <c r="AN16" s="11">
        <f t="shared" si="9"/>
        <v>13824.678</v>
      </c>
      <c r="AO16" s="11">
        <f t="shared" si="10"/>
        <v>13824.678</v>
      </c>
      <c r="AP16" s="10">
        <f t="shared" si="11"/>
        <v>13824.678</v>
      </c>
      <c r="AQ16" s="10">
        <f t="shared" si="11"/>
        <v>13824.678</v>
      </c>
      <c r="AR16" s="10">
        <f t="shared" si="11"/>
        <v>13824.678</v>
      </c>
      <c r="AS16" s="10">
        <f t="shared" si="11"/>
        <v>13824.678</v>
      </c>
    </row>
    <row r="17" spans="1:45" x14ac:dyDescent="0.75">
      <c r="A17" t="s">
        <v>51</v>
      </c>
      <c r="B17" t="s">
        <v>52</v>
      </c>
      <c r="C17" s="8">
        <v>103</v>
      </c>
      <c r="D17" s="3" t="s">
        <v>62</v>
      </c>
      <c r="E17" s="3" t="str">
        <f t="shared" si="4"/>
        <v>CMG 103  Level 4</v>
      </c>
      <c r="F17" s="9" cm="1">
        <f t="array" ref="F17">SUMPRODUCT(('[1]CMG Matrix 2023.07.01'!$A$4:$A$1303=$B$1)*('[1]CMG Matrix 2023.07.01'!$D$4:$D$1303=$C17)*('[1]CMG Matrix 2023.07.01'!$M$3:$P$3=$D17)*('[1]CMG Matrix 2023.07.01'!$M$4:$P$1303))</f>
        <v>21809.16</v>
      </c>
      <c r="G17" t="s">
        <v>54</v>
      </c>
      <c r="H17" t="s">
        <v>55</v>
      </c>
      <c r="I17" s="10">
        <f t="shared" si="0"/>
        <v>13085.495999999999</v>
      </c>
      <c r="J17" s="10">
        <f t="shared" si="1"/>
        <v>39256.487999999998</v>
      </c>
      <c r="K17" s="10">
        <f t="shared" si="5"/>
        <v>21809.16</v>
      </c>
      <c r="L17" s="10">
        <f t="shared" si="6"/>
        <v>21809.16</v>
      </c>
      <c r="M17" s="11" t="s">
        <v>56</v>
      </c>
      <c r="N17" s="10" t="s">
        <v>57</v>
      </c>
      <c r="O17" s="11">
        <f t="shared" si="7"/>
        <v>20718.701999999997</v>
      </c>
      <c r="P17" s="3" t="s">
        <v>58</v>
      </c>
      <c r="Q17" s="3" t="s">
        <v>58</v>
      </c>
      <c r="R17" s="3" t="s">
        <v>58</v>
      </c>
      <c r="S17" s="3" t="s">
        <v>58</v>
      </c>
      <c r="T17" s="10">
        <f t="shared" si="8"/>
        <v>39256.487999999998</v>
      </c>
      <c r="U17" s="10">
        <f t="shared" si="8"/>
        <v>39256.487999999998</v>
      </c>
      <c r="V17" s="10">
        <f t="shared" si="8"/>
        <v>39256.487999999998</v>
      </c>
      <c r="W17" s="10">
        <f t="shared" si="8"/>
        <v>39256.487999999998</v>
      </c>
      <c r="X17" s="10">
        <f t="shared" si="8"/>
        <v>39256.487999999998</v>
      </c>
      <c r="Y17" s="10">
        <f t="shared" si="8"/>
        <v>39256.487999999998</v>
      </c>
      <c r="Z17" s="10">
        <f t="shared" si="8"/>
        <v>39256.487999999998</v>
      </c>
      <c r="AA17" s="3" t="s">
        <v>59</v>
      </c>
      <c r="AB17" s="11" t="s">
        <v>58</v>
      </c>
      <c r="AC17" s="11" t="s">
        <v>58</v>
      </c>
      <c r="AD17" s="11" t="s">
        <v>58</v>
      </c>
      <c r="AE17" s="11" t="s">
        <v>58</v>
      </c>
      <c r="AF17" s="11" t="s">
        <v>58</v>
      </c>
      <c r="AG17" s="11" t="s">
        <v>58</v>
      </c>
      <c r="AH17" s="11" t="s">
        <v>58</v>
      </c>
      <c r="AI17" s="11" t="s">
        <v>58</v>
      </c>
      <c r="AJ17" s="11" t="s">
        <v>58</v>
      </c>
      <c r="AK17" s="11" t="s">
        <v>58</v>
      </c>
      <c r="AL17" s="11" t="s">
        <v>58</v>
      </c>
      <c r="AM17" s="11" t="s">
        <v>58</v>
      </c>
      <c r="AN17" s="11">
        <f t="shared" si="9"/>
        <v>13085.495999999999</v>
      </c>
      <c r="AO17" s="11">
        <f t="shared" si="10"/>
        <v>13085.495999999999</v>
      </c>
      <c r="AP17" s="10">
        <f t="shared" si="11"/>
        <v>13085.495999999999</v>
      </c>
      <c r="AQ17" s="10">
        <f t="shared" si="11"/>
        <v>13085.495999999999</v>
      </c>
      <c r="AR17" s="10">
        <f t="shared" si="11"/>
        <v>13085.495999999999</v>
      </c>
      <c r="AS17" s="10">
        <f t="shared" si="11"/>
        <v>13085.495999999999</v>
      </c>
    </row>
    <row r="18" spans="1:45" x14ac:dyDescent="0.75">
      <c r="A18" t="s">
        <v>51</v>
      </c>
      <c r="B18" t="s">
        <v>52</v>
      </c>
      <c r="C18" s="8">
        <v>104</v>
      </c>
      <c r="D18" s="3" t="s">
        <v>53</v>
      </c>
      <c r="E18" s="3" t="str">
        <f t="shared" si="4"/>
        <v>CMG 104  Level 1</v>
      </c>
      <c r="F18" s="9" cm="1">
        <f t="array" ref="F18">SUMPRODUCT(('[1]CMG Matrix 2023.07.01'!$A$4:$A$1303=$B$1)*('[1]CMG Matrix 2023.07.01'!$D$4:$D$1303=$C18)*('[1]CMG Matrix 2023.07.01'!$M$3:$P$3=$D18)*('[1]CMG Matrix 2023.07.01'!$M$4:$P$1303))</f>
        <v>37456.65</v>
      </c>
      <c r="G18" t="s">
        <v>54</v>
      </c>
      <c r="H18" t="s">
        <v>55</v>
      </c>
      <c r="I18" s="10">
        <f t="shared" si="0"/>
        <v>22473.99</v>
      </c>
      <c r="J18" s="10">
        <f t="shared" si="1"/>
        <v>67421.97</v>
      </c>
      <c r="K18" s="10">
        <f t="shared" si="5"/>
        <v>37456.65</v>
      </c>
      <c r="L18" s="10">
        <f t="shared" si="6"/>
        <v>37456.65</v>
      </c>
      <c r="M18" s="11" t="s">
        <v>56</v>
      </c>
      <c r="N18" s="10" t="s">
        <v>57</v>
      </c>
      <c r="O18" s="11">
        <f t="shared" si="7"/>
        <v>35583.817499999997</v>
      </c>
      <c r="P18" s="3" t="s">
        <v>58</v>
      </c>
      <c r="Q18" s="3" t="s">
        <v>58</v>
      </c>
      <c r="R18" s="3" t="s">
        <v>58</v>
      </c>
      <c r="S18" s="3" t="s">
        <v>58</v>
      </c>
      <c r="T18" s="10">
        <f t="shared" si="8"/>
        <v>67421.97</v>
      </c>
      <c r="U18" s="10">
        <f t="shared" si="8"/>
        <v>67421.97</v>
      </c>
      <c r="V18" s="10">
        <f t="shared" si="8"/>
        <v>67421.97</v>
      </c>
      <c r="W18" s="10">
        <f t="shared" si="8"/>
        <v>67421.97</v>
      </c>
      <c r="X18" s="10">
        <f t="shared" si="8"/>
        <v>67421.97</v>
      </c>
      <c r="Y18" s="10">
        <f t="shared" si="8"/>
        <v>67421.97</v>
      </c>
      <c r="Z18" s="10">
        <f t="shared" si="8"/>
        <v>67421.97</v>
      </c>
      <c r="AA18" s="3" t="s">
        <v>59</v>
      </c>
      <c r="AB18" s="11" t="s">
        <v>58</v>
      </c>
      <c r="AC18" s="11" t="s">
        <v>58</v>
      </c>
      <c r="AD18" s="11" t="s">
        <v>58</v>
      </c>
      <c r="AE18" s="11" t="s">
        <v>58</v>
      </c>
      <c r="AF18" s="11" t="s">
        <v>58</v>
      </c>
      <c r="AG18" s="11" t="s">
        <v>58</v>
      </c>
      <c r="AH18" s="11" t="s">
        <v>58</v>
      </c>
      <c r="AI18" s="11" t="s">
        <v>58</v>
      </c>
      <c r="AJ18" s="11" t="s">
        <v>58</v>
      </c>
      <c r="AK18" s="11" t="s">
        <v>58</v>
      </c>
      <c r="AL18" s="11" t="s">
        <v>58</v>
      </c>
      <c r="AM18" s="11" t="s">
        <v>58</v>
      </c>
      <c r="AN18" s="11">
        <f t="shared" si="9"/>
        <v>22473.99</v>
      </c>
      <c r="AO18" s="11">
        <f t="shared" si="10"/>
        <v>22473.99</v>
      </c>
      <c r="AP18" s="10">
        <f t="shared" si="11"/>
        <v>22473.99</v>
      </c>
      <c r="AQ18" s="10">
        <f t="shared" si="11"/>
        <v>22473.99</v>
      </c>
      <c r="AR18" s="10">
        <f t="shared" si="11"/>
        <v>22473.99</v>
      </c>
      <c r="AS18" s="10">
        <f t="shared" si="11"/>
        <v>22473.99</v>
      </c>
    </row>
    <row r="19" spans="1:45" x14ac:dyDescent="0.75">
      <c r="A19" t="s">
        <v>51</v>
      </c>
      <c r="B19" t="s">
        <v>52</v>
      </c>
      <c r="C19" s="8">
        <v>104</v>
      </c>
      <c r="D19" s="3" t="s">
        <v>60</v>
      </c>
      <c r="E19" s="3" t="str">
        <f t="shared" si="4"/>
        <v>CMG 104  Level 2</v>
      </c>
      <c r="F19" s="9" cm="1">
        <f t="array" ref="F19">SUMPRODUCT(('[1]CMG Matrix 2023.07.01'!$A$4:$A$1303=$B$1)*('[1]CMG Matrix 2023.07.01'!$D$4:$D$1303=$C19)*('[1]CMG Matrix 2023.07.01'!$M$3:$P$3=$D19)*('[1]CMG Matrix 2023.07.01'!$M$4:$P$1303))</f>
        <v>32027.71</v>
      </c>
      <c r="G19" t="s">
        <v>54</v>
      </c>
      <c r="H19" t="s">
        <v>55</v>
      </c>
      <c r="I19" s="10">
        <f t="shared" si="0"/>
        <v>19216.626</v>
      </c>
      <c r="J19" s="10">
        <f t="shared" si="1"/>
        <v>57649.877999999997</v>
      </c>
      <c r="K19" s="10">
        <f t="shared" si="5"/>
        <v>32027.71</v>
      </c>
      <c r="L19" s="10">
        <f t="shared" si="6"/>
        <v>32027.71</v>
      </c>
      <c r="M19" s="11" t="s">
        <v>56</v>
      </c>
      <c r="N19" s="10" t="s">
        <v>57</v>
      </c>
      <c r="O19" s="11">
        <f t="shared" si="7"/>
        <v>30426.324499999999</v>
      </c>
      <c r="P19" s="3" t="s">
        <v>58</v>
      </c>
      <c r="Q19" s="3" t="s">
        <v>58</v>
      </c>
      <c r="R19" s="3" t="s">
        <v>58</v>
      </c>
      <c r="S19" s="3" t="s">
        <v>58</v>
      </c>
      <c r="T19" s="10">
        <f t="shared" si="8"/>
        <v>57649.877999999997</v>
      </c>
      <c r="U19" s="10">
        <f t="shared" si="8"/>
        <v>57649.877999999997</v>
      </c>
      <c r="V19" s="10">
        <f t="shared" si="8"/>
        <v>57649.877999999997</v>
      </c>
      <c r="W19" s="10">
        <f t="shared" si="8"/>
        <v>57649.877999999997</v>
      </c>
      <c r="X19" s="10">
        <f t="shared" si="8"/>
        <v>57649.877999999997</v>
      </c>
      <c r="Y19" s="10">
        <f t="shared" si="8"/>
        <v>57649.877999999997</v>
      </c>
      <c r="Z19" s="10">
        <f t="shared" si="8"/>
        <v>57649.877999999997</v>
      </c>
      <c r="AA19" s="3" t="s">
        <v>59</v>
      </c>
      <c r="AB19" s="11" t="s">
        <v>58</v>
      </c>
      <c r="AC19" s="11" t="s">
        <v>58</v>
      </c>
      <c r="AD19" s="11" t="s">
        <v>58</v>
      </c>
      <c r="AE19" s="11" t="s">
        <v>58</v>
      </c>
      <c r="AF19" s="11" t="s">
        <v>58</v>
      </c>
      <c r="AG19" s="11" t="s">
        <v>58</v>
      </c>
      <c r="AH19" s="11" t="s">
        <v>58</v>
      </c>
      <c r="AI19" s="11" t="s">
        <v>58</v>
      </c>
      <c r="AJ19" s="11" t="s">
        <v>58</v>
      </c>
      <c r="AK19" s="11" t="s">
        <v>58</v>
      </c>
      <c r="AL19" s="11" t="s">
        <v>58</v>
      </c>
      <c r="AM19" s="11" t="s">
        <v>58</v>
      </c>
      <c r="AN19" s="11">
        <f t="shared" si="9"/>
        <v>19216.626</v>
      </c>
      <c r="AO19" s="11">
        <f t="shared" si="10"/>
        <v>19216.626</v>
      </c>
      <c r="AP19" s="10">
        <f t="shared" si="11"/>
        <v>19216.626</v>
      </c>
      <c r="AQ19" s="10">
        <f t="shared" si="11"/>
        <v>19216.626</v>
      </c>
      <c r="AR19" s="10">
        <f t="shared" si="11"/>
        <v>19216.626</v>
      </c>
      <c r="AS19" s="10">
        <f t="shared" si="11"/>
        <v>19216.626</v>
      </c>
    </row>
    <row r="20" spans="1:45" x14ac:dyDescent="0.75">
      <c r="A20" t="s">
        <v>51</v>
      </c>
      <c r="B20" t="s">
        <v>52</v>
      </c>
      <c r="C20" s="8">
        <v>104</v>
      </c>
      <c r="D20" s="3" t="s">
        <v>61</v>
      </c>
      <c r="E20" s="3" t="str">
        <f t="shared" si="4"/>
        <v>CMG 104  Level 3</v>
      </c>
      <c r="F20" s="9" cm="1">
        <f t="array" ref="F20">SUMPRODUCT(('[1]CMG Matrix 2023.07.01'!$A$4:$A$1303=$B$1)*('[1]CMG Matrix 2023.07.01'!$D$4:$D$1303=$C20)*('[1]CMG Matrix 2023.07.01'!$M$3:$P$3=$D20)*('[1]CMG Matrix 2023.07.01'!$M$4:$P$1303))</f>
        <v>29549.4</v>
      </c>
      <c r="G20" t="s">
        <v>54</v>
      </c>
      <c r="H20" t="s">
        <v>55</v>
      </c>
      <c r="I20" s="10">
        <f t="shared" si="0"/>
        <v>17729.64</v>
      </c>
      <c r="J20" s="10">
        <f t="shared" si="1"/>
        <v>53188.920000000006</v>
      </c>
      <c r="K20" s="10">
        <f t="shared" si="5"/>
        <v>29549.4</v>
      </c>
      <c r="L20" s="10">
        <f t="shared" si="6"/>
        <v>29549.4</v>
      </c>
      <c r="M20" s="11" t="s">
        <v>56</v>
      </c>
      <c r="N20" s="10" t="s">
        <v>57</v>
      </c>
      <c r="O20" s="11">
        <f t="shared" si="7"/>
        <v>28071.93</v>
      </c>
      <c r="P20" s="3" t="s">
        <v>58</v>
      </c>
      <c r="Q20" s="3" t="s">
        <v>58</v>
      </c>
      <c r="R20" s="3" t="s">
        <v>58</v>
      </c>
      <c r="S20" s="3" t="s">
        <v>58</v>
      </c>
      <c r="T20" s="10">
        <f t="shared" si="8"/>
        <v>53188.920000000006</v>
      </c>
      <c r="U20" s="10">
        <f t="shared" si="8"/>
        <v>53188.920000000006</v>
      </c>
      <c r="V20" s="10">
        <f t="shared" si="8"/>
        <v>53188.920000000006</v>
      </c>
      <c r="W20" s="10">
        <f t="shared" si="8"/>
        <v>53188.920000000006</v>
      </c>
      <c r="X20" s="10">
        <f t="shared" si="8"/>
        <v>53188.920000000006</v>
      </c>
      <c r="Y20" s="10">
        <f t="shared" si="8"/>
        <v>53188.920000000006</v>
      </c>
      <c r="Z20" s="10">
        <f t="shared" si="8"/>
        <v>53188.920000000006</v>
      </c>
      <c r="AA20" s="3" t="s">
        <v>59</v>
      </c>
      <c r="AB20" s="11" t="s">
        <v>58</v>
      </c>
      <c r="AC20" s="11" t="s">
        <v>58</v>
      </c>
      <c r="AD20" s="11" t="s">
        <v>58</v>
      </c>
      <c r="AE20" s="11" t="s">
        <v>58</v>
      </c>
      <c r="AF20" s="11" t="s">
        <v>58</v>
      </c>
      <c r="AG20" s="11" t="s">
        <v>58</v>
      </c>
      <c r="AH20" s="11" t="s">
        <v>58</v>
      </c>
      <c r="AI20" s="11" t="s">
        <v>58</v>
      </c>
      <c r="AJ20" s="11" t="s">
        <v>58</v>
      </c>
      <c r="AK20" s="11" t="s">
        <v>58</v>
      </c>
      <c r="AL20" s="11" t="s">
        <v>58</v>
      </c>
      <c r="AM20" s="11" t="s">
        <v>58</v>
      </c>
      <c r="AN20" s="11">
        <f t="shared" si="9"/>
        <v>17729.64</v>
      </c>
      <c r="AO20" s="11">
        <f t="shared" si="10"/>
        <v>17729.64</v>
      </c>
      <c r="AP20" s="10">
        <f t="shared" si="11"/>
        <v>17729.64</v>
      </c>
      <c r="AQ20" s="10">
        <f t="shared" si="11"/>
        <v>17729.64</v>
      </c>
      <c r="AR20" s="10">
        <f t="shared" si="11"/>
        <v>17729.64</v>
      </c>
      <c r="AS20" s="10">
        <f t="shared" si="11"/>
        <v>17729.64</v>
      </c>
    </row>
    <row r="21" spans="1:45" x14ac:dyDescent="0.75">
      <c r="A21" t="s">
        <v>51</v>
      </c>
      <c r="B21" t="s">
        <v>52</v>
      </c>
      <c r="C21" s="8">
        <v>104</v>
      </c>
      <c r="D21" s="3" t="s">
        <v>62</v>
      </c>
      <c r="E21" s="3" t="str">
        <f t="shared" si="4"/>
        <v>CMG 104  Level 4</v>
      </c>
      <c r="F21" s="9" cm="1">
        <f t="array" ref="F21">SUMPRODUCT(('[1]CMG Matrix 2023.07.01'!$A$4:$A$1303=$B$1)*('[1]CMG Matrix 2023.07.01'!$D$4:$D$1303=$C21)*('[1]CMG Matrix 2023.07.01'!$M$3:$P$3=$D21)*('[1]CMG Matrix 2023.07.01'!$M$4:$P$1303))</f>
        <v>27969.03</v>
      </c>
      <c r="G21" t="s">
        <v>54</v>
      </c>
      <c r="H21" t="s">
        <v>55</v>
      </c>
      <c r="I21" s="10">
        <f t="shared" si="0"/>
        <v>16781.417999999998</v>
      </c>
      <c r="J21" s="10">
        <f t="shared" si="1"/>
        <v>50344.254000000001</v>
      </c>
      <c r="K21" s="10">
        <f t="shared" si="5"/>
        <v>27969.03</v>
      </c>
      <c r="L21" s="10">
        <f t="shared" si="6"/>
        <v>27969.03</v>
      </c>
      <c r="M21" s="11" t="s">
        <v>56</v>
      </c>
      <c r="N21" s="10" t="s">
        <v>57</v>
      </c>
      <c r="O21" s="11">
        <f t="shared" si="7"/>
        <v>26570.578499999996</v>
      </c>
      <c r="P21" s="3" t="s">
        <v>58</v>
      </c>
      <c r="Q21" s="3" t="s">
        <v>58</v>
      </c>
      <c r="R21" s="3" t="s">
        <v>58</v>
      </c>
      <c r="S21" s="3" t="s">
        <v>58</v>
      </c>
      <c r="T21" s="10">
        <f t="shared" si="8"/>
        <v>50344.254000000001</v>
      </c>
      <c r="U21" s="10">
        <f t="shared" si="8"/>
        <v>50344.254000000001</v>
      </c>
      <c r="V21" s="10">
        <f t="shared" si="8"/>
        <v>50344.254000000001</v>
      </c>
      <c r="W21" s="10">
        <f t="shared" si="8"/>
        <v>50344.254000000001</v>
      </c>
      <c r="X21" s="10">
        <f t="shared" si="8"/>
        <v>50344.254000000001</v>
      </c>
      <c r="Y21" s="10">
        <f t="shared" si="8"/>
        <v>50344.254000000001</v>
      </c>
      <c r="Z21" s="10">
        <f t="shared" si="8"/>
        <v>50344.254000000001</v>
      </c>
      <c r="AA21" s="3" t="s">
        <v>59</v>
      </c>
      <c r="AB21" s="11" t="s">
        <v>58</v>
      </c>
      <c r="AC21" s="11" t="s">
        <v>58</v>
      </c>
      <c r="AD21" s="11" t="s">
        <v>58</v>
      </c>
      <c r="AE21" s="11" t="s">
        <v>58</v>
      </c>
      <c r="AF21" s="11" t="s">
        <v>58</v>
      </c>
      <c r="AG21" s="11" t="s">
        <v>58</v>
      </c>
      <c r="AH21" s="11" t="s">
        <v>58</v>
      </c>
      <c r="AI21" s="11" t="s">
        <v>58</v>
      </c>
      <c r="AJ21" s="11" t="s">
        <v>58</v>
      </c>
      <c r="AK21" s="11" t="s">
        <v>58</v>
      </c>
      <c r="AL21" s="11" t="s">
        <v>58</v>
      </c>
      <c r="AM21" s="11" t="s">
        <v>58</v>
      </c>
      <c r="AN21" s="11">
        <f t="shared" si="9"/>
        <v>16781.417999999998</v>
      </c>
      <c r="AO21" s="11">
        <f t="shared" si="10"/>
        <v>16781.417999999998</v>
      </c>
      <c r="AP21" s="10">
        <f t="shared" si="11"/>
        <v>16781.417999999998</v>
      </c>
      <c r="AQ21" s="10">
        <f t="shared" si="11"/>
        <v>16781.417999999998</v>
      </c>
      <c r="AR21" s="10">
        <f t="shared" si="11"/>
        <v>16781.417999999998</v>
      </c>
      <c r="AS21" s="10">
        <f t="shared" si="11"/>
        <v>16781.417999999998</v>
      </c>
    </row>
    <row r="22" spans="1:45" x14ac:dyDescent="0.75">
      <c r="A22" t="s">
        <v>51</v>
      </c>
      <c r="B22" t="s">
        <v>52</v>
      </c>
      <c r="C22" s="8">
        <v>105</v>
      </c>
      <c r="D22" s="3" t="s">
        <v>53</v>
      </c>
      <c r="E22" s="3" t="str">
        <f t="shared" si="4"/>
        <v>CMG 105  Level 1</v>
      </c>
      <c r="F22" s="9" cm="1">
        <f t="array" ref="F22">SUMPRODUCT(('[1]CMG Matrix 2023.07.01'!$A$4:$A$1303=$B$1)*('[1]CMG Matrix 2023.07.01'!$D$4:$D$1303=$C22)*('[1]CMG Matrix 2023.07.01'!$M$3:$P$3=$D22)*('[1]CMG Matrix 2023.07.01'!$M$4:$P$1303))</f>
        <v>45615.34</v>
      </c>
      <c r="G22" t="s">
        <v>54</v>
      </c>
      <c r="H22" t="s">
        <v>55</v>
      </c>
      <c r="I22" s="10">
        <f t="shared" si="0"/>
        <v>27369.203999999998</v>
      </c>
      <c r="J22" s="10">
        <f t="shared" si="1"/>
        <v>82107.611999999994</v>
      </c>
      <c r="K22" s="10">
        <f t="shared" si="5"/>
        <v>45615.34</v>
      </c>
      <c r="L22" s="10">
        <f t="shared" si="6"/>
        <v>45615.34</v>
      </c>
      <c r="M22" s="11" t="s">
        <v>56</v>
      </c>
      <c r="N22" s="10" t="s">
        <v>57</v>
      </c>
      <c r="O22" s="11">
        <f t="shared" si="7"/>
        <v>43334.572999999997</v>
      </c>
      <c r="P22" s="3" t="s">
        <v>58</v>
      </c>
      <c r="Q22" s="3" t="s">
        <v>58</v>
      </c>
      <c r="R22" s="3" t="s">
        <v>58</v>
      </c>
      <c r="S22" s="3" t="s">
        <v>58</v>
      </c>
      <c r="T22" s="10">
        <f t="shared" si="8"/>
        <v>82107.611999999994</v>
      </c>
      <c r="U22" s="10">
        <f t="shared" si="8"/>
        <v>82107.611999999994</v>
      </c>
      <c r="V22" s="10">
        <f t="shared" si="8"/>
        <v>82107.611999999994</v>
      </c>
      <c r="W22" s="10">
        <f t="shared" si="8"/>
        <v>82107.611999999994</v>
      </c>
      <c r="X22" s="10">
        <f t="shared" si="8"/>
        <v>82107.611999999994</v>
      </c>
      <c r="Y22" s="10">
        <f t="shared" si="8"/>
        <v>82107.611999999994</v>
      </c>
      <c r="Z22" s="10">
        <f t="shared" si="8"/>
        <v>82107.611999999994</v>
      </c>
      <c r="AA22" s="3" t="s">
        <v>59</v>
      </c>
      <c r="AB22" s="11" t="s">
        <v>58</v>
      </c>
      <c r="AC22" s="11" t="s">
        <v>58</v>
      </c>
      <c r="AD22" s="11" t="s">
        <v>58</v>
      </c>
      <c r="AE22" s="11" t="s">
        <v>58</v>
      </c>
      <c r="AF22" s="11" t="s">
        <v>58</v>
      </c>
      <c r="AG22" s="11" t="s">
        <v>58</v>
      </c>
      <c r="AH22" s="11" t="s">
        <v>58</v>
      </c>
      <c r="AI22" s="11" t="s">
        <v>58</v>
      </c>
      <c r="AJ22" s="11" t="s">
        <v>58</v>
      </c>
      <c r="AK22" s="11" t="s">
        <v>58</v>
      </c>
      <c r="AL22" s="11" t="s">
        <v>58</v>
      </c>
      <c r="AM22" s="11" t="s">
        <v>58</v>
      </c>
      <c r="AN22" s="11">
        <f t="shared" si="9"/>
        <v>27369.203999999998</v>
      </c>
      <c r="AO22" s="11">
        <f t="shared" si="10"/>
        <v>27369.203999999998</v>
      </c>
      <c r="AP22" s="10">
        <f t="shared" si="11"/>
        <v>27369.203999999998</v>
      </c>
      <c r="AQ22" s="10">
        <f t="shared" si="11"/>
        <v>27369.203999999998</v>
      </c>
      <c r="AR22" s="10">
        <f t="shared" si="11"/>
        <v>27369.203999999998</v>
      </c>
      <c r="AS22" s="10">
        <f t="shared" si="11"/>
        <v>27369.203999999998</v>
      </c>
    </row>
    <row r="23" spans="1:45" x14ac:dyDescent="0.75">
      <c r="A23" t="s">
        <v>51</v>
      </c>
      <c r="B23" t="s">
        <v>52</v>
      </c>
      <c r="C23" s="8">
        <v>105</v>
      </c>
      <c r="D23" s="3" t="s">
        <v>60</v>
      </c>
      <c r="E23" s="3" t="str">
        <f t="shared" si="4"/>
        <v>CMG 105  Level 2</v>
      </c>
      <c r="F23" s="9" cm="1">
        <f t="array" ref="F23">SUMPRODUCT(('[1]CMG Matrix 2023.07.01'!$A$4:$A$1303=$B$1)*('[1]CMG Matrix 2023.07.01'!$D$4:$D$1303=$C23)*('[1]CMG Matrix 2023.07.01'!$M$3:$P$3=$D23)*('[1]CMG Matrix 2023.07.01'!$M$4:$P$1303))</f>
        <v>39002.910000000003</v>
      </c>
      <c r="G23" t="s">
        <v>54</v>
      </c>
      <c r="H23" t="s">
        <v>55</v>
      </c>
      <c r="I23" s="10">
        <f t="shared" si="0"/>
        <v>23401.746000000003</v>
      </c>
      <c r="J23" s="10">
        <f t="shared" si="1"/>
        <v>70205.238000000012</v>
      </c>
      <c r="K23" s="10">
        <f t="shared" si="5"/>
        <v>39002.910000000003</v>
      </c>
      <c r="L23" s="10">
        <f t="shared" si="6"/>
        <v>39002.910000000003</v>
      </c>
      <c r="M23" s="11" t="s">
        <v>56</v>
      </c>
      <c r="N23" s="10" t="s">
        <v>57</v>
      </c>
      <c r="O23" s="11">
        <f t="shared" si="7"/>
        <v>37052.764500000005</v>
      </c>
      <c r="P23" s="3" t="s">
        <v>58</v>
      </c>
      <c r="Q23" s="3" t="s">
        <v>58</v>
      </c>
      <c r="R23" s="3" t="s">
        <v>58</v>
      </c>
      <c r="S23" s="3" t="s">
        <v>58</v>
      </c>
      <c r="T23" s="10">
        <f t="shared" si="8"/>
        <v>70205.238000000012</v>
      </c>
      <c r="U23" s="10">
        <f t="shared" si="8"/>
        <v>70205.238000000012</v>
      </c>
      <c r="V23" s="10">
        <f t="shared" si="8"/>
        <v>70205.238000000012</v>
      </c>
      <c r="W23" s="10">
        <f t="shared" si="8"/>
        <v>70205.238000000012</v>
      </c>
      <c r="X23" s="10">
        <f t="shared" si="8"/>
        <v>70205.238000000012</v>
      </c>
      <c r="Y23" s="10">
        <f t="shared" si="8"/>
        <v>70205.238000000012</v>
      </c>
      <c r="Z23" s="10">
        <f t="shared" si="8"/>
        <v>70205.238000000012</v>
      </c>
      <c r="AA23" s="3" t="s">
        <v>59</v>
      </c>
      <c r="AB23" s="11" t="s">
        <v>58</v>
      </c>
      <c r="AC23" s="11" t="s">
        <v>58</v>
      </c>
      <c r="AD23" s="11" t="s">
        <v>58</v>
      </c>
      <c r="AE23" s="11" t="s">
        <v>58</v>
      </c>
      <c r="AF23" s="11" t="s">
        <v>58</v>
      </c>
      <c r="AG23" s="11" t="s">
        <v>58</v>
      </c>
      <c r="AH23" s="11" t="s">
        <v>58</v>
      </c>
      <c r="AI23" s="11" t="s">
        <v>58</v>
      </c>
      <c r="AJ23" s="11" t="s">
        <v>58</v>
      </c>
      <c r="AK23" s="11" t="s">
        <v>58</v>
      </c>
      <c r="AL23" s="11" t="s">
        <v>58</v>
      </c>
      <c r="AM23" s="11" t="s">
        <v>58</v>
      </c>
      <c r="AN23" s="11">
        <f t="shared" si="9"/>
        <v>23401.746000000003</v>
      </c>
      <c r="AO23" s="11">
        <f t="shared" si="10"/>
        <v>23401.746000000003</v>
      </c>
      <c r="AP23" s="10">
        <f t="shared" si="11"/>
        <v>23401.746000000003</v>
      </c>
      <c r="AQ23" s="10">
        <f t="shared" si="11"/>
        <v>23401.746000000003</v>
      </c>
      <c r="AR23" s="10">
        <f t="shared" si="11"/>
        <v>23401.746000000003</v>
      </c>
      <c r="AS23" s="10">
        <f t="shared" si="11"/>
        <v>23401.746000000003</v>
      </c>
    </row>
    <row r="24" spans="1:45" x14ac:dyDescent="0.75">
      <c r="A24" t="s">
        <v>51</v>
      </c>
      <c r="B24" t="s">
        <v>52</v>
      </c>
      <c r="C24" s="8">
        <v>105</v>
      </c>
      <c r="D24" s="3" t="s">
        <v>61</v>
      </c>
      <c r="E24" s="3" t="str">
        <f t="shared" si="4"/>
        <v>CMG 105  Level 3</v>
      </c>
      <c r="F24" s="9" cm="1">
        <f t="array" ref="F24">SUMPRODUCT(('[1]CMG Matrix 2023.07.01'!$A$4:$A$1303=$B$1)*('[1]CMG Matrix 2023.07.01'!$D$4:$D$1303=$C24)*('[1]CMG Matrix 2023.07.01'!$M$3:$P$3=$D24)*('[1]CMG Matrix 2023.07.01'!$M$4:$P$1303))</f>
        <v>35985.83</v>
      </c>
      <c r="G24" t="s">
        <v>54</v>
      </c>
      <c r="H24" t="s">
        <v>55</v>
      </c>
      <c r="I24" s="10">
        <f t="shared" si="0"/>
        <v>21591.498</v>
      </c>
      <c r="J24" s="10">
        <f t="shared" si="1"/>
        <v>64774.494000000006</v>
      </c>
      <c r="K24" s="10">
        <f t="shared" si="5"/>
        <v>35985.83</v>
      </c>
      <c r="L24" s="10">
        <f t="shared" si="6"/>
        <v>35985.83</v>
      </c>
      <c r="M24" s="11" t="s">
        <v>56</v>
      </c>
      <c r="N24" s="10" t="s">
        <v>57</v>
      </c>
      <c r="O24" s="11">
        <f t="shared" si="7"/>
        <v>34186.538500000002</v>
      </c>
      <c r="P24" s="3" t="s">
        <v>58</v>
      </c>
      <c r="Q24" s="3" t="s">
        <v>58</v>
      </c>
      <c r="R24" s="3" t="s">
        <v>58</v>
      </c>
      <c r="S24" s="3" t="s">
        <v>58</v>
      </c>
      <c r="T24" s="10">
        <f t="shared" si="8"/>
        <v>64774.494000000006</v>
      </c>
      <c r="U24" s="10">
        <f t="shared" si="8"/>
        <v>64774.494000000006</v>
      </c>
      <c r="V24" s="10">
        <f t="shared" si="8"/>
        <v>64774.494000000006</v>
      </c>
      <c r="W24" s="10">
        <f t="shared" si="8"/>
        <v>64774.494000000006</v>
      </c>
      <c r="X24" s="10">
        <f t="shared" si="8"/>
        <v>64774.494000000006</v>
      </c>
      <c r="Y24" s="10">
        <f t="shared" si="8"/>
        <v>64774.494000000006</v>
      </c>
      <c r="Z24" s="10">
        <f t="shared" si="8"/>
        <v>64774.494000000006</v>
      </c>
      <c r="AA24" s="3" t="s">
        <v>59</v>
      </c>
      <c r="AB24" s="11" t="s">
        <v>58</v>
      </c>
      <c r="AC24" s="11" t="s">
        <v>58</v>
      </c>
      <c r="AD24" s="11" t="s">
        <v>58</v>
      </c>
      <c r="AE24" s="11" t="s">
        <v>58</v>
      </c>
      <c r="AF24" s="11" t="s">
        <v>58</v>
      </c>
      <c r="AG24" s="11" t="s">
        <v>58</v>
      </c>
      <c r="AH24" s="11" t="s">
        <v>58</v>
      </c>
      <c r="AI24" s="11" t="s">
        <v>58</v>
      </c>
      <c r="AJ24" s="11" t="s">
        <v>58</v>
      </c>
      <c r="AK24" s="11" t="s">
        <v>58</v>
      </c>
      <c r="AL24" s="11" t="s">
        <v>58</v>
      </c>
      <c r="AM24" s="11" t="s">
        <v>58</v>
      </c>
      <c r="AN24" s="11">
        <f t="shared" si="9"/>
        <v>21591.498</v>
      </c>
      <c r="AO24" s="11">
        <f t="shared" si="10"/>
        <v>21591.498</v>
      </c>
      <c r="AP24" s="10">
        <f t="shared" si="11"/>
        <v>21591.498</v>
      </c>
      <c r="AQ24" s="10">
        <f t="shared" si="11"/>
        <v>21591.498</v>
      </c>
      <c r="AR24" s="10">
        <f t="shared" si="11"/>
        <v>21591.498</v>
      </c>
      <c r="AS24" s="10">
        <f t="shared" si="11"/>
        <v>21591.498</v>
      </c>
    </row>
    <row r="25" spans="1:45" x14ac:dyDescent="0.75">
      <c r="A25" t="s">
        <v>51</v>
      </c>
      <c r="B25" t="s">
        <v>52</v>
      </c>
      <c r="C25" s="8">
        <v>105</v>
      </c>
      <c r="D25" s="3" t="s">
        <v>62</v>
      </c>
      <c r="E25" s="3" t="str">
        <f t="shared" si="4"/>
        <v>CMG 105  Level 4</v>
      </c>
      <c r="F25" s="9" cm="1">
        <f t="array" ref="F25">SUMPRODUCT(('[1]CMG Matrix 2023.07.01'!$A$4:$A$1303=$B$1)*('[1]CMG Matrix 2023.07.01'!$D$4:$D$1303=$C25)*('[1]CMG Matrix 2023.07.01'!$M$3:$P$3=$D25)*('[1]CMG Matrix 2023.07.01'!$M$4:$P$1303))</f>
        <v>34060.639999999999</v>
      </c>
      <c r="G25" t="s">
        <v>54</v>
      </c>
      <c r="H25" t="s">
        <v>55</v>
      </c>
      <c r="I25" s="10">
        <f t="shared" si="0"/>
        <v>20436.383999999998</v>
      </c>
      <c r="J25" s="10">
        <f t="shared" si="1"/>
        <v>61309.152000000002</v>
      </c>
      <c r="K25" s="10">
        <f t="shared" si="5"/>
        <v>34060.639999999999</v>
      </c>
      <c r="L25" s="10">
        <f t="shared" si="6"/>
        <v>34060.639999999999</v>
      </c>
      <c r="M25" s="11" t="s">
        <v>56</v>
      </c>
      <c r="N25" s="10" t="s">
        <v>57</v>
      </c>
      <c r="O25" s="11">
        <f t="shared" si="7"/>
        <v>32357.607999999997</v>
      </c>
      <c r="P25" s="3" t="s">
        <v>58</v>
      </c>
      <c r="Q25" s="3" t="s">
        <v>58</v>
      </c>
      <c r="R25" s="3" t="s">
        <v>58</v>
      </c>
      <c r="S25" s="3" t="s">
        <v>58</v>
      </c>
      <c r="T25" s="10">
        <f t="shared" si="8"/>
        <v>61309.152000000002</v>
      </c>
      <c r="U25" s="10">
        <f t="shared" si="8"/>
        <v>61309.152000000002</v>
      </c>
      <c r="V25" s="10">
        <f t="shared" si="8"/>
        <v>61309.152000000002</v>
      </c>
      <c r="W25" s="10">
        <f t="shared" si="8"/>
        <v>61309.152000000002</v>
      </c>
      <c r="X25" s="10">
        <f t="shared" si="8"/>
        <v>61309.152000000002</v>
      </c>
      <c r="Y25" s="10">
        <f t="shared" si="8"/>
        <v>61309.152000000002</v>
      </c>
      <c r="Z25" s="10">
        <f t="shared" si="8"/>
        <v>61309.152000000002</v>
      </c>
      <c r="AA25" s="3" t="s">
        <v>59</v>
      </c>
      <c r="AB25" s="11" t="s">
        <v>58</v>
      </c>
      <c r="AC25" s="11" t="s">
        <v>58</v>
      </c>
      <c r="AD25" s="11" t="s">
        <v>58</v>
      </c>
      <c r="AE25" s="11" t="s">
        <v>58</v>
      </c>
      <c r="AF25" s="11" t="s">
        <v>58</v>
      </c>
      <c r="AG25" s="11" t="s">
        <v>58</v>
      </c>
      <c r="AH25" s="11" t="s">
        <v>58</v>
      </c>
      <c r="AI25" s="11" t="s">
        <v>58</v>
      </c>
      <c r="AJ25" s="11" t="s">
        <v>58</v>
      </c>
      <c r="AK25" s="11" t="s">
        <v>58</v>
      </c>
      <c r="AL25" s="11" t="s">
        <v>58</v>
      </c>
      <c r="AM25" s="11" t="s">
        <v>58</v>
      </c>
      <c r="AN25" s="11">
        <f t="shared" si="9"/>
        <v>20436.383999999998</v>
      </c>
      <c r="AO25" s="11">
        <f t="shared" si="10"/>
        <v>20436.383999999998</v>
      </c>
      <c r="AP25" s="10">
        <f t="shared" si="11"/>
        <v>20436.383999999998</v>
      </c>
      <c r="AQ25" s="10">
        <f t="shared" si="11"/>
        <v>20436.383999999998</v>
      </c>
      <c r="AR25" s="10">
        <f t="shared" si="11"/>
        <v>20436.383999999998</v>
      </c>
      <c r="AS25" s="10">
        <f t="shared" si="11"/>
        <v>20436.383999999998</v>
      </c>
    </row>
    <row r="26" spans="1:45" x14ac:dyDescent="0.75">
      <c r="A26" t="s">
        <v>51</v>
      </c>
      <c r="B26" t="s">
        <v>52</v>
      </c>
      <c r="C26" s="8">
        <v>106</v>
      </c>
      <c r="D26" s="3" t="s">
        <v>53</v>
      </c>
      <c r="E26" s="3" t="str">
        <f t="shared" si="4"/>
        <v>CMG 106  Level 1</v>
      </c>
      <c r="F26" s="9" cm="1">
        <f t="array" ref="F26">SUMPRODUCT(('[1]CMG Matrix 2023.07.01'!$A$4:$A$1303=$B$1)*('[1]CMG Matrix 2023.07.01'!$D$4:$D$1303=$C26)*('[1]CMG Matrix 2023.07.01'!$M$3:$P$3=$D26)*('[1]CMG Matrix 2023.07.01'!$M$4:$P$1303))</f>
        <v>52120.01</v>
      </c>
      <c r="G26" t="s">
        <v>54</v>
      </c>
      <c r="H26" t="s">
        <v>55</v>
      </c>
      <c r="I26" s="10">
        <f t="shared" si="0"/>
        <v>31272.006000000001</v>
      </c>
      <c r="J26" s="10">
        <f t="shared" si="1"/>
        <v>93816.018000000011</v>
      </c>
      <c r="K26" s="10">
        <f t="shared" si="5"/>
        <v>52120.01</v>
      </c>
      <c r="L26" s="10">
        <f t="shared" si="6"/>
        <v>52120.01</v>
      </c>
      <c r="M26" s="11" t="s">
        <v>56</v>
      </c>
      <c r="N26" s="10" t="s">
        <v>57</v>
      </c>
      <c r="O26" s="11">
        <f t="shared" si="7"/>
        <v>49514.0095</v>
      </c>
      <c r="P26" s="3" t="s">
        <v>58</v>
      </c>
      <c r="Q26" s="3" t="s">
        <v>58</v>
      </c>
      <c r="R26" s="3" t="s">
        <v>58</v>
      </c>
      <c r="S26" s="3" t="s">
        <v>58</v>
      </c>
      <c r="T26" s="10">
        <f t="shared" si="8"/>
        <v>93816.018000000011</v>
      </c>
      <c r="U26" s="10">
        <f t="shared" si="8"/>
        <v>93816.018000000011</v>
      </c>
      <c r="V26" s="10">
        <f t="shared" si="8"/>
        <v>93816.018000000011</v>
      </c>
      <c r="W26" s="10">
        <f t="shared" si="8"/>
        <v>93816.018000000011</v>
      </c>
      <c r="X26" s="10">
        <f t="shared" si="8"/>
        <v>93816.018000000011</v>
      </c>
      <c r="Y26" s="10">
        <f t="shared" si="8"/>
        <v>93816.018000000011</v>
      </c>
      <c r="Z26" s="10">
        <f t="shared" si="8"/>
        <v>93816.018000000011</v>
      </c>
      <c r="AA26" s="3" t="s">
        <v>59</v>
      </c>
      <c r="AB26" s="11" t="s">
        <v>58</v>
      </c>
      <c r="AC26" s="11" t="s">
        <v>58</v>
      </c>
      <c r="AD26" s="11" t="s">
        <v>58</v>
      </c>
      <c r="AE26" s="11" t="s">
        <v>58</v>
      </c>
      <c r="AF26" s="11" t="s">
        <v>58</v>
      </c>
      <c r="AG26" s="11" t="s">
        <v>58</v>
      </c>
      <c r="AH26" s="11" t="s">
        <v>58</v>
      </c>
      <c r="AI26" s="11" t="s">
        <v>58</v>
      </c>
      <c r="AJ26" s="11" t="s">
        <v>58</v>
      </c>
      <c r="AK26" s="11" t="s">
        <v>58</v>
      </c>
      <c r="AL26" s="11" t="s">
        <v>58</v>
      </c>
      <c r="AM26" s="11" t="s">
        <v>58</v>
      </c>
      <c r="AN26" s="11">
        <f t="shared" si="9"/>
        <v>31272.006000000001</v>
      </c>
      <c r="AO26" s="11">
        <f t="shared" si="10"/>
        <v>31272.006000000001</v>
      </c>
      <c r="AP26" s="10">
        <f t="shared" si="11"/>
        <v>31272.006000000001</v>
      </c>
      <c r="AQ26" s="10">
        <f t="shared" si="11"/>
        <v>31272.006000000001</v>
      </c>
      <c r="AR26" s="10">
        <f t="shared" si="11"/>
        <v>31272.006000000001</v>
      </c>
      <c r="AS26" s="10">
        <f t="shared" si="11"/>
        <v>31272.006000000001</v>
      </c>
    </row>
    <row r="27" spans="1:45" x14ac:dyDescent="0.75">
      <c r="A27" t="s">
        <v>51</v>
      </c>
      <c r="B27" t="s">
        <v>52</v>
      </c>
      <c r="C27" s="8">
        <v>106</v>
      </c>
      <c r="D27" s="3" t="s">
        <v>60</v>
      </c>
      <c r="E27" s="3" t="str">
        <f t="shared" si="4"/>
        <v>CMG 106  Level 2</v>
      </c>
      <c r="F27" s="9" cm="1">
        <f t="array" ref="F27">SUMPRODUCT(('[1]CMG Matrix 2023.07.01'!$A$4:$A$1303=$B$1)*('[1]CMG Matrix 2023.07.01'!$D$4:$D$1303=$C27)*('[1]CMG Matrix 2023.07.01'!$M$3:$P$3=$D27)*('[1]CMG Matrix 2023.07.01'!$M$4:$P$1303))</f>
        <v>44566.55</v>
      </c>
      <c r="G27" t="s">
        <v>54</v>
      </c>
      <c r="H27" t="s">
        <v>55</v>
      </c>
      <c r="I27" s="10">
        <f t="shared" si="0"/>
        <v>26739.93</v>
      </c>
      <c r="J27" s="10">
        <f t="shared" si="1"/>
        <v>80219.790000000008</v>
      </c>
      <c r="K27" s="10">
        <f t="shared" si="5"/>
        <v>44566.55</v>
      </c>
      <c r="L27" s="10">
        <f t="shared" si="6"/>
        <v>44566.55</v>
      </c>
      <c r="M27" s="11" t="s">
        <v>56</v>
      </c>
      <c r="N27" s="10" t="s">
        <v>57</v>
      </c>
      <c r="O27" s="11">
        <f t="shared" si="7"/>
        <v>42338.222500000003</v>
      </c>
      <c r="P27" s="3" t="s">
        <v>58</v>
      </c>
      <c r="Q27" s="3" t="s">
        <v>58</v>
      </c>
      <c r="R27" s="3" t="s">
        <v>58</v>
      </c>
      <c r="S27" s="3" t="s">
        <v>58</v>
      </c>
      <c r="T27" s="10">
        <f t="shared" si="8"/>
        <v>80219.790000000008</v>
      </c>
      <c r="U27" s="10">
        <f t="shared" si="8"/>
        <v>80219.790000000008</v>
      </c>
      <c r="V27" s="10">
        <f t="shared" si="8"/>
        <v>80219.790000000008</v>
      </c>
      <c r="W27" s="10">
        <f t="shared" si="8"/>
        <v>80219.790000000008</v>
      </c>
      <c r="X27" s="10">
        <f t="shared" si="8"/>
        <v>80219.790000000008</v>
      </c>
      <c r="Y27" s="10">
        <f t="shared" si="8"/>
        <v>80219.790000000008</v>
      </c>
      <c r="Z27" s="10">
        <f t="shared" si="8"/>
        <v>80219.790000000008</v>
      </c>
      <c r="AA27" s="3" t="s">
        <v>59</v>
      </c>
      <c r="AB27" s="11" t="s">
        <v>58</v>
      </c>
      <c r="AC27" s="11" t="s">
        <v>58</v>
      </c>
      <c r="AD27" s="11" t="s">
        <v>58</v>
      </c>
      <c r="AE27" s="11" t="s">
        <v>58</v>
      </c>
      <c r="AF27" s="11" t="s">
        <v>58</v>
      </c>
      <c r="AG27" s="11" t="s">
        <v>58</v>
      </c>
      <c r="AH27" s="11" t="s">
        <v>58</v>
      </c>
      <c r="AI27" s="11" t="s">
        <v>58</v>
      </c>
      <c r="AJ27" s="11" t="s">
        <v>58</v>
      </c>
      <c r="AK27" s="11" t="s">
        <v>58</v>
      </c>
      <c r="AL27" s="11" t="s">
        <v>58</v>
      </c>
      <c r="AM27" s="11" t="s">
        <v>58</v>
      </c>
      <c r="AN27" s="11">
        <f t="shared" si="9"/>
        <v>26739.93</v>
      </c>
      <c r="AO27" s="11">
        <f t="shared" si="10"/>
        <v>26739.93</v>
      </c>
      <c r="AP27" s="10">
        <f t="shared" si="11"/>
        <v>26739.93</v>
      </c>
      <c r="AQ27" s="10">
        <f t="shared" si="11"/>
        <v>26739.93</v>
      </c>
      <c r="AR27" s="10">
        <f t="shared" si="11"/>
        <v>26739.93</v>
      </c>
      <c r="AS27" s="10">
        <f t="shared" si="11"/>
        <v>26739.93</v>
      </c>
    </row>
    <row r="28" spans="1:45" x14ac:dyDescent="0.75">
      <c r="A28" t="s">
        <v>51</v>
      </c>
      <c r="B28" t="s">
        <v>52</v>
      </c>
      <c r="C28" s="8">
        <v>106</v>
      </c>
      <c r="D28" s="3" t="s">
        <v>61</v>
      </c>
      <c r="E28" s="3" t="str">
        <f t="shared" si="4"/>
        <v>CMG 106  Level 3</v>
      </c>
      <c r="F28" s="9" cm="1">
        <f t="array" ref="F28">SUMPRODUCT(('[1]CMG Matrix 2023.07.01'!$A$4:$A$1303=$B$1)*('[1]CMG Matrix 2023.07.01'!$D$4:$D$1303=$C28)*('[1]CMG Matrix 2023.07.01'!$M$3:$P$3=$D28)*('[1]CMG Matrix 2023.07.01'!$M$4:$P$1303))</f>
        <v>41116.660000000003</v>
      </c>
      <c r="G28" t="s">
        <v>54</v>
      </c>
      <c r="H28" t="s">
        <v>55</v>
      </c>
      <c r="I28" s="10">
        <f t="shared" si="0"/>
        <v>24669.996000000003</v>
      </c>
      <c r="J28" s="10">
        <f t="shared" si="1"/>
        <v>74009.988000000012</v>
      </c>
      <c r="K28" s="10">
        <f t="shared" si="5"/>
        <v>41116.660000000003</v>
      </c>
      <c r="L28" s="10">
        <f t="shared" si="6"/>
        <v>41116.660000000003</v>
      </c>
      <c r="M28" s="11" t="s">
        <v>56</v>
      </c>
      <c r="N28" s="10" t="s">
        <v>57</v>
      </c>
      <c r="O28" s="11">
        <f t="shared" si="7"/>
        <v>39060.827000000005</v>
      </c>
      <c r="P28" s="3" t="s">
        <v>58</v>
      </c>
      <c r="Q28" s="3" t="s">
        <v>58</v>
      </c>
      <c r="R28" s="3" t="s">
        <v>58</v>
      </c>
      <c r="S28" s="3" t="s">
        <v>58</v>
      </c>
      <c r="T28" s="10">
        <f t="shared" si="8"/>
        <v>74009.988000000012</v>
      </c>
      <c r="U28" s="10">
        <f t="shared" si="8"/>
        <v>74009.988000000012</v>
      </c>
      <c r="V28" s="10">
        <f t="shared" si="8"/>
        <v>74009.988000000012</v>
      </c>
      <c r="W28" s="10">
        <f t="shared" si="8"/>
        <v>74009.988000000012</v>
      </c>
      <c r="X28" s="10">
        <f t="shared" si="8"/>
        <v>74009.988000000012</v>
      </c>
      <c r="Y28" s="10">
        <f t="shared" si="8"/>
        <v>74009.988000000012</v>
      </c>
      <c r="Z28" s="10">
        <f t="shared" si="8"/>
        <v>74009.988000000012</v>
      </c>
      <c r="AA28" s="3" t="s">
        <v>59</v>
      </c>
      <c r="AB28" s="11" t="s">
        <v>58</v>
      </c>
      <c r="AC28" s="11" t="s">
        <v>58</v>
      </c>
      <c r="AD28" s="11" t="s">
        <v>58</v>
      </c>
      <c r="AE28" s="11" t="s">
        <v>58</v>
      </c>
      <c r="AF28" s="11" t="s">
        <v>58</v>
      </c>
      <c r="AG28" s="11" t="s">
        <v>58</v>
      </c>
      <c r="AH28" s="11" t="s">
        <v>58</v>
      </c>
      <c r="AI28" s="11" t="s">
        <v>58</v>
      </c>
      <c r="AJ28" s="11" t="s">
        <v>58</v>
      </c>
      <c r="AK28" s="11" t="s">
        <v>58</v>
      </c>
      <c r="AL28" s="11" t="s">
        <v>58</v>
      </c>
      <c r="AM28" s="11" t="s">
        <v>58</v>
      </c>
      <c r="AN28" s="11">
        <f t="shared" si="9"/>
        <v>24669.996000000003</v>
      </c>
      <c r="AO28" s="11">
        <f t="shared" si="10"/>
        <v>24669.996000000003</v>
      </c>
      <c r="AP28" s="10">
        <f t="shared" si="11"/>
        <v>24669.996000000003</v>
      </c>
      <c r="AQ28" s="10">
        <f t="shared" si="11"/>
        <v>24669.996000000003</v>
      </c>
      <c r="AR28" s="10">
        <f t="shared" si="11"/>
        <v>24669.996000000003</v>
      </c>
      <c r="AS28" s="10">
        <f t="shared" si="11"/>
        <v>24669.996000000003</v>
      </c>
    </row>
    <row r="29" spans="1:45" x14ac:dyDescent="0.75">
      <c r="A29" t="s">
        <v>51</v>
      </c>
      <c r="B29" t="s">
        <v>52</v>
      </c>
      <c r="C29" s="8">
        <v>106</v>
      </c>
      <c r="D29" s="3" t="s">
        <v>62</v>
      </c>
      <c r="E29" s="3" t="str">
        <f t="shared" si="4"/>
        <v>CMG 106  Level 4</v>
      </c>
      <c r="F29" s="9" cm="1">
        <f t="array" ref="F29">SUMPRODUCT(('[1]CMG Matrix 2023.07.01'!$A$4:$A$1303=$B$1)*('[1]CMG Matrix 2023.07.01'!$D$4:$D$1303=$C29)*('[1]CMG Matrix 2023.07.01'!$M$3:$P$3=$D29)*('[1]CMG Matrix 2023.07.01'!$M$4:$P$1303))</f>
        <v>38918.51</v>
      </c>
      <c r="G29" t="s">
        <v>54</v>
      </c>
      <c r="H29" t="s">
        <v>55</v>
      </c>
      <c r="I29" s="10">
        <f t="shared" si="0"/>
        <v>23351.106</v>
      </c>
      <c r="J29" s="10">
        <f t="shared" si="1"/>
        <v>70053.317999999999</v>
      </c>
      <c r="K29" s="10">
        <f t="shared" si="5"/>
        <v>38918.51</v>
      </c>
      <c r="L29" s="10">
        <f t="shared" si="6"/>
        <v>38918.51</v>
      </c>
      <c r="M29" s="11" t="s">
        <v>56</v>
      </c>
      <c r="N29" s="10" t="s">
        <v>57</v>
      </c>
      <c r="O29" s="11">
        <f t="shared" si="7"/>
        <v>36972.584499999997</v>
      </c>
      <c r="P29" s="3" t="s">
        <v>58</v>
      </c>
      <c r="Q29" s="3" t="s">
        <v>58</v>
      </c>
      <c r="R29" s="3" t="s">
        <v>58</v>
      </c>
      <c r="S29" s="3" t="s">
        <v>58</v>
      </c>
      <c r="T29" s="10">
        <f t="shared" si="8"/>
        <v>70053.317999999999</v>
      </c>
      <c r="U29" s="10">
        <f t="shared" si="8"/>
        <v>70053.317999999999</v>
      </c>
      <c r="V29" s="10">
        <f t="shared" si="8"/>
        <v>70053.317999999999</v>
      </c>
      <c r="W29" s="10">
        <f t="shared" si="8"/>
        <v>70053.317999999999</v>
      </c>
      <c r="X29" s="10">
        <f t="shared" si="8"/>
        <v>70053.317999999999</v>
      </c>
      <c r="Y29" s="10">
        <f t="shared" si="8"/>
        <v>70053.317999999999</v>
      </c>
      <c r="Z29" s="10">
        <f t="shared" si="8"/>
        <v>70053.317999999999</v>
      </c>
      <c r="AA29" s="3" t="s">
        <v>59</v>
      </c>
      <c r="AB29" s="11" t="s">
        <v>58</v>
      </c>
      <c r="AC29" s="11" t="s">
        <v>58</v>
      </c>
      <c r="AD29" s="11" t="s">
        <v>58</v>
      </c>
      <c r="AE29" s="11" t="s">
        <v>58</v>
      </c>
      <c r="AF29" s="11" t="s">
        <v>58</v>
      </c>
      <c r="AG29" s="11" t="s">
        <v>58</v>
      </c>
      <c r="AH29" s="11" t="s">
        <v>58</v>
      </c>
      <c r="AI29" s="11" t="s">
        <v>58</v>
      </c>
      <c r="AJ29" s="11" t="s">
        <v>58</v>
      </c>
      <c r="AK29" s="11" t="s">
        <v>58</v>
      </c>
      <c r="AL29" s="11" t="s">
        <v>58</v>
      </c>
      <c r="AM29" s="11" t="s">
        <v>58</v>
      </c>
      <c r="AN29" s="11">
        <f t="shared" si="9"/>
        <v>23351.106</v>
      </c>
      <c r="AO29" s="11">
        <f t="shared" si="10"/>
        <v>23351.106</v>
      </c>
      <c r="AP29" s="10">
        <f t="shared" si="11"/>
        <v>23351.106</v>
      </c>
      <c r="AQ29" s="10">
        <f t="shared" si="11"/>
        <v>23351.106</v>
      </c>
      <c r="AR29" s="10">
        <f t="shared" si="11"/>
        <v>23351.106</v>
      </c>
      <c r="AS29" s="10">
        <f t="shared" si="11"/>
        <v>23351.106</v>
      </c>
    </row>
    <row r="30" spans="1:45" x14ac:dyDescent="0.75">
      <c r="A30" t="s">
        <v>51</v>
      </c>
      <c r="B30" t="s">
        <v>63</v>
      </c>
      <c r="C30" s="8">
        <v>201</v>
      </c>
      <c r="D30" s="3" t="s">
        <v>53</v>
      </c>
      <c r="E30" s="3" t="str">
        <f t="shared" si="4"/>
        <v>CMG 201  Level 1</v>
      </c>
      <c r="F30" s="9" cm="1">
        <f t="array" ref="F30">SUMPRODUCT(('[1]CMG Matrix 2023.07.01'!$A$4:$A$1303=$B$1)*('[1]CMG Matrix 2023.07.01'!$D$4:$D$1303=$C30)*('[1]CMG Matrix 2023.07.01'!$M$3:$P$3=$D30)*('[1]CMG Matrix 2023.07.01'!$M$4:$P$1303))</f>
        <v>19420.64</v>
      </c>
      <c r="G30" t="s">
        <v>54</v>
      </c>
      <c r="H30" t="s">
        <v>55</v>
      </c>
      <c r="I30" s="10">
        <f t="shared" si="0"/>
        <v>11652.384</v>
      </c>
      <c r="J30" s="10">
        <f t="shared" si="1"/>
        <v>34957.152000000002</v>
      </c>
      <c r="K30" s="10">
        <f t="shared" si="5"/>
        <v>19420.64</v>
      </c>
      <c r="L30" s="10">
        <f t="shared" si="6"/>
        <v>19420.64</v>
      </c>
      <c r="M30" s="11" t="s">
        <v>56</v>
      </c>
      <c r="N30" s="10" t="s">
        <v>57</v>
      </c>
      <c r="O30" s="11">
        <f t="shared" si="7"/>
        <v>18449.608</v>
      </c>
      <c r="P30" s="3" t="s">
        <v>58</v>
      </c>
      <c r="Q30" s="3" t="s">
        <v>58</v>
      </c>
      <c r="R30" s="3" t="s">
        <v>58</v>
      </c>
      <c r="S30" s="3" t="s">
        <v>58</v>
      </c>
      <c r="T30" s="10">
        <f t="shared" si="8"/>
        <v>34957.152000000002</v>
      </c>
      <c r="U30" s="10">
        <f t="shared" si="8"/>
        <v>34957.152000000002</v>
      </c>
      <c r="V30" s="10">
        <f t="shared" si="8"/>
        <v>34957.152000000002</v>
      </c>
      <c r="W30" s="10">
        <f t="shared" si="8"/>
        <v>34957.152000000002</v>
      </c>
      <c r="X30" s="10">
        <f t="shared" si="8"/>
        <v>34957.152000000002</v>
      </c>
      <c r="Y30" s="10">
        <f t="shared" si="8"/>
        <v>34957.152000000002</v>
      </c>
      <c r="Z30" s="10">
        <f t="shared" si="8"/>
        <v>34957.152000000002</v>
      </c>
      <c r="AA30" s="3" t="s">
        <v>59</v>
      </c>
      <c r="AB30" s="11" t="s">
        <v>58</v>
      </c>
      <c r="AC30" s="11" t="s">
        <v>58</v>
      </c>
      <c r="AD30" s="11" t="s">
        <v>58</v>
      </c>
      <c r="AE30" s="11" t="s">
        <v>58</v>
      </c>
      <c r="AF30" s="11" t="s">
        <v>58</v>
      </c>
      <c r="AG30" s="11" t="s">
        <v>58</v>
      </c>
      <c r="AH30" s="11" t="s">
        <v>58</v>
      </c>
      <c r="AI30" s="11" t="s">
        <v>58</v>
      </c>
      <c r="AJ30" s="11" t="s">
        <v>58</v>
      </c>
      <c r="AK30" s="11" t="s">
        <v>58</v>
      </c>
      <c r="AL30" s="11" t="s">
        <v>58</v>
      </c>
      <c r="AM30" s="11" t="s">
        <v>58</v>
      </c>
      <c r="AN30" s="11">
        <f t="shared" si="9"/>
        <v>11652.384</v>
      </c>
      <c r="AO30" s="11">
        <f t="shared" si="10"/>
        <v>11652.384</v>
      </c>
      <c r="AP30" s="10">
        <f t="shared" si="11"/>
        <v>11652.384</v>
      </c>
      <c r="AQ30" s="10">
        <f t="shared" si="11"/>
        <v>11652.384</v>
      </c>
      <c r="AR30" s="10">
        <f t="shared" si="11"/>
        <v>11652.384</v>
      </c>
      <c r="AS30" s="10">
        <f t="shared" si="11"/>
        <v>11652.384</v>
      </c>
    </row>
    <row r="31" spans="1:45" x14ac:dyDescent="0.75">
      <c r="A31" t="s">
        <v>51</v>
      </c>
      <c r="B31" t="s">
        <v>63</v>
      </c>
      <c r="C31" s="8">
        <v>201</v>
      </c>
      <c r="D31" s="3" t="s">
        <v>60</v>
      </c>
      <c r="E31" s="3" t="str">
        <f t="shared" si="4"/>
        <v>CMG 201  Level 2</v>
      </c>
      <c r="F31" s="9" cm="1">
        <f t="array" ref="F31">SUMPRODUCT(('[1]CMG Matrix 2023.07.01'!$A$4:$A$1303=$B$1)*('[1]CMG Matrix 2023.07.01'!$D$4:$D$1303=$C31)*('[1]CMG Matrix 2023.07.01'!$M$3:$P$3=$D31)*('[1]CMG Matrix 2023.07.01'!$M$4:$P$1303))</f>
        <v>15444.56</v>
      </c>
      <c r="G31" t="s">
        <v>54</v>
      </c>
      <c r="H31" t="s">
        <v>55</v>
      </c>
      <c r="I31" s="10">
        <f t="shared" si="0"/>
        <v>9266.735999999999</v>
      </c>
      <c r="J31" s="10">
        <f t="shared" si="1"/>
        <v>27800.207999999999</v>
      </c>
      <c r="K31" s="10">
        <f t="shared" si="5"/>
        <v>15444.56</v>
      </c>
      <c r="L31" s="10">
        <f t="shared" si="6"/>
        <v>15444.56</v>
      </c>
      <c r="M31" s="11" t="s">
        <v>56</v>
      </c>
      <c r="N31" s="10" t="s">
        <v>57</v>
      </c>
      <c r="O31" s="11">
        <f t="shared" si="7"/>
        <v>14672.331999999999</v>
      </c>
      <c r="P31" s="3" t="s">
        <v>58</v>
      </c>
      <c r="Q31" s="3" t="s">
        <v>58</v>
      </c>
      <c r="R31" s="3" t="s">
        <v>58</v>
      </c>
      <c r="S31" s="3" t="s">
        <v>58</v>
      </c>
      <c r="T31" s="10">
        <f t="shared" si="8"/>
        <v>27800.207999999999</v>
      </c>
      <c r="U31" s="10">
        <f t="shared" si="8"/>
        <v>27800.207999999999</v>
      </c>
      <c r="V31" s="10">
        <f t="shared" si="8"/>
        <v>27800.207999999999</v>
      </c>
      <c r="W31" s="10">
        <f t="shared" si="8"/>
        <v>27800.207999999999</v>
      </c>
      <c r="X31" s="10">
        <f t="shared" si="8"/>
        <v>27800.207999999999</v>
      </c>
      <c r="Y31" s="10">
        <f t="shared" si="8"/>
        <v>27800.207999999999</v>
      </c>
      <c r="Z31" s="10">
        <f t="shared" si="8"/>
        <v>27800.207999999999</v>
      </c>
      <c r="AA31" s="3" t="s">
        <v>59</v>
      </c>
      <c r="AB31" s="11" t="s">
        <v>58</v>
      </c>
      <c r="AC31" s="11" t="s">
        <v>58</v>
      </c>
      <c r="AD31" s="11" t="s">
        <v>58</v>
      </c>
      <c r="AE31" s="11" t="s">
        <v>58</v>
      </c>
      <c r="AF31" s="11" t="s">
        <v>58</v>
      </c>
      <c r="AG31" s="11" t="s">
        <v>58</v>
      </c>
      <c r="AH31" s="11" t="s">
        <v>58</v>
      </c>
      <c r="AI31" s="11" t="s">
        <v>58</v>
      </c>
      <c r="AJ31" s="11" t="s">
        <v>58</v>
      </c>
      <c r="AK31" s="11" t="s">
        <v>58</v>
      </c>
      <c r="AL31" s="11" t="s">
        <v>58</v>
      </c>
      <c r="AM31" s="11" t="s">
        <v>58</v>
      </c>
      <c r="AN31" s="11">
        <f t="shared" si="9"/>
        <v>9266.735999999999</v>
      </c>
      <c r="AO31" s="11">
        <f t="shared" si="10"/>
        <v>9266.735999999999</v>
      </c>
      <c r="AP31" s="10">
        <f t="shared" si="11"/>
        <v>9266.735999999999</v>
      </c>
      <c r="AQ31" s="10">
        <f t="shared" si="11"/>
        <v>9266.735999999999</v>
      </c>
      <c r="AR31" s="10">
        <f t="shared" si="11"/>
        <v>9266.735999999999</v>
      </c>
      <c r="AS31" s="10">
        <f t="shared" si="11"/>
        <v>9266.735999999999</v>
      </c>
    </row>
    <row r="32" spans="1:45" x14ac:dyDescent="0.75">
      <c r="A32" t="s">
        <v>51</v>
      </c>
      <c r="B32" t="s">
        <v>63</v>
      </c>
      <c r="C32" s="8">
        <v>201</v>
      </c>
      <c r="D32" s="3" t="s">
        <v>61</v>
      </c>
      <c r="E32" s="3" t="str">
        <f t="shared" si="4"/>
        <v>CMG 201  Level 3</v>
      </c>
      <c r="F32" s="9" cm="1">
        <f t="array" ref="F32">SUMPRODUCT(('[1]CMG Matrix 2023.07.01'!$A$4:$A$1303=$B$1)*('[1]CMG Matrix 2023.07.01'!$D$4:$D$1303=$C32)*('[1]CMG Matrix 2023.07.01'!$M$3:$P$3=$D32)*('[1]CMG Matrix 2023.07.01'!$M$4:$P$1303))</f>
        <v>14065.32</v>
      </c>
      <c r="G32" t="s">
        <v>54</v>
      </c>
      <c r="H32" t="s">
        <v>55</v>
      </c>
      <c r="I32" s="10">
        <f t="shared" si="0"/>
        <v>8439.1919999999991</v>
      </c>
      <c r="J32" s="10">
        <f t="shared" si="1"/>
        <v>25317.576000000001</v>
      </c>
      <c r="K32" s="10">
        <f t="shared" si="5"/>
        <v>14065.32</v>
      </c>
      <c r="L32" s="10">
        <f t="shared" si="6"/>
        <v>14065.32</v>
      </c>
      <c r="M32" s="11" t="s">
        <v>56</v>
      </c>
      <c r="N32" s="10" t="s">
        <v>57</v>
      </c>
      <c r="O32" s="11">
        <f t="shared" si="7"/>
        <v>13362.053999999998</v>
      </c>
      <c r="P32" s="3" t="s">
        <v>58</v>
      </c>
      <c r="Q32" s="3" t="s">
        <v>58</v>
      </c>
      <c r="R32" s="3" t="s">
        <v>58</v>
      </c>
      <c r="S32" s="3" t="s">
        <v>58</v>
      </c>
      <c r="T32" s="10">
        <f t="shared" si="8"/>
        <v>25317.576000000001</v>
      </c>
      <c r="U32" s="10">
        <f t="shared" si="8"/>
        <v>25317.576000000001</v>
      </c>
      <c r="V32" s="10">
        <f t="shared" si="8"/>
        <v>25317.576000000001</v>
      </c>
      <c r="W32" s="10">
        <f t="shared" si="8"/>
        <v>25317.576000000001</v>
      </c>
      <c r="X32" s="10">
        <f t="shared" si="8"/>
        <v>25317.576000000001</v>
      </c>
      <c r="Y32" s="10">
        <f t="shared" si="8"/>
        <v>25317.576000000001</v>
      </c>
      <c r="Z32" s="10">
        <f t="shared" si="8"/>
        <v>25317.576000000001</v>
      </c>
      <c r="AA32" s="3" t="s">
        <v>59</v>
      </c>
      <c r="AB32" s="11" t="s">
        <v>58</v>
      </c>
      <c r="AC32" s="11" t="s">
        <v>58</v>
      </c>
      <c r="AD32" s="11" t="s">
        <v>58</v>
      </c>
      <c r="AE32" s="11" t="s">
        <v>58</v>
      </c>
      <c r="AF32" s="11" t="s">
        <v>58</v>
      </c>
      <c r="AG32" s="11" t="s">
        <v>58</v>
      </c>
      <c r="AH32" s="11" t="s">
        <v>58</v>
      </c>
      <c r="AI32" s="11" t="s">
        <v>58</v>
      </c>
      <c r="AJ32" s="11" t="s">
        <v>58</v>
      </c>
      <c r="AK32" s="11" t="s">
        <v>58</v>
      </c>
      <c r="AL32" s="11" t="s">
        <v>58</v>
      </c>
      <c r="AM32" s="11" t="s">
        <v>58</v>
      </c>
      <c r="AN32" s="11">
        <f t="shared" si="9"/>
        <v>8439.1919999999991</v>
      </c>
      <c r="AO32" s="11">
        <f t="shared" si="10"/>
        <v>8439.1919999999991</v>
      </c>
      <c r="AP32" s="10">
        <f t="shared" si="11"/>
        <v>8439.1919999999991</v>
      </c>
      <c r="AQ32" s="10">
        <f t="shared" si="11"/>
        <v>8439.1919999999991</v>
      </c>
      <c r="AR32" s="10">
        <f t="shared" si="11"/>
        <v>8439.1919999999991</v>
      </c>
      <c r="AS32" s="10">
        <f t="shared" si="11"/>
        <v>8439.1919999999991</v>
      </c>
    </row>
    <row r="33" spans="1:45" x14ac:dyDescent="0.75">
      <c r="A33" t="s">
        <v>51</v>
      </c>
      <c r="B33" t="s">
        <v>63</v>
      </c>
      <c r="C33" s="8">
        <v>201</v>
      </c>
      <c r="D33" s="3" t="s">
        <v>62</v>
      </c>
      <c r="E33" s="3" t="str">
        <f t="shared" si="4"/>
        <v>CMG 201  Level 4</v>
      </c>
      <c r="F33" s="9" cm="1">
        <f t="array" ref="F33">SUMPRODUCT(('[1]CMG Matrix 2023.07.01'!$A$4:$A$1303=$B$1)*('[1]CMG Matrix 2023.07.01'!$D$4:$D$1303=$C33)*('[1]CMG Matrix 2023.07.01'!$M$3:$P$3=$D33)*('[1]CMG Matrix 2023.07.01'!$M$4:$P$1303))</f>
        <v>13131.47</v>
      </c>
      <c r="G33" t="s">
        <v>54</v>
      </c>
      <c r="H33" t="s">
        <v>55</v>
      </c>
      <c r="I33" s="10">
        <f t="shared" si="0"/>
        <v>7878.8819999999996</v>
      </c>
      <c r="J33" s="10">
        <f t="shared" si="1"/>
        <v>23636.646000000001</v>
      </c>
      <c r="K33" s="10">
        <f t="shared" si="5"/>
        <v>13131.47</v>
      </c>
      <c r="L33" s="10">
        <f t="shared" si="6"/>
        <v>13131.47</v>
      </c>
      <c r="M33" s="11" t="s">
        <v>56</v>
      </c>
      <c r="N33" s="10" t="s">
        <v>57</v>
      </c>
      <c r="O33" s="11">
        <f t="shared" si="7"/>
        <v>12474.896499999999</v>
      </c>
      <c r="P33" s="3" t="s">
        <v>58</v>
      </c>
      <c r="Q33" s="3" t="s">
        <v>58</v>
      </c>
      <c r="R33" s="3" t="s">
        <v>58</v>
      </c>
      <c r="S33" s="3" t="s">
        <v>58</v>
      </c>
      <c r="T33" s="10">
        <f t="shared" si="8"/>
        <v>23636.646000000001</v>
      </c>
      <c r="U33" s="10">
        <f t="shared" si="8"/>
        <v>23636.646000000001</v>
      </c>
      <c r="V33" s="10">
        <f t="shared" si="8"/>
        <v>23636.646000000001</v>
      </c>
      <c r="W33" s="10">
        <f t="shared" si="8"/>
        <v>23636.646000000001</v>
      </c>
      <c r="X33" s="10">
        <f t="shared" si="8"/>
        <v>23636.646000000001</v>
      </c>
      <c r="Y33" s="10">
        <f t="shared" si="8"/>
        <v>23636.646000000001</v>
      </c>
      <c r="Z33" s="10">
        <f t="shared" si="8"/>
        <v>23636.646000000001</v>
      </c>
      <c r="AA33" s="3" t="s">
        <v>59</v>
      </c>
      <c r="AB33" s="11" t="s">
        <v>58</v>
      </c>
      <c r="AC33" s="11" t="s">
        <v>58</v>
      </c>
      <c r="AD33" s="11" t="s">
        <v>58</v>
      </c>
      <c r="AE33" s="11" t="s">
        <v>58</v>
      </c>
      <c r="AF33" s="11" t="s">
        <v>58</v>
      </c>
      <c r="AG33" s="11" t="s">
        <v>58</v>
      </c>
      <c r="AH33" s="11" t="s">
        <v>58</v>
      </c>
      <c r="AI33" s="11" t="s">
        <v>58</v>
      </c>
      <c r="AJ33" s="11" t="s">
        <v>58</v>
      </c>
      <c r="AK33" s="11" t="s">
        <v>58</v>
      </c>
      <c r="AL33" s="11" t="s">
        <v>58</v>
      </c>
      <c r="AM33" s="11" t="s">
        <v>58</v>
      </c>
      <c r="AN33" s="11">
        <f t="shared" si="9"/>
        <v>7878.8819999999996</v>
      </c>
      <c r="AO33" s="11">
        <f t="shared" si="10"/>
        <v>7878.8819999999996</v>
      </c>
      <c r="AP33" s="10">
        <f t="shared" si="11"/>
        <v>7878.8819999999996</v>
      </c>
      <c r="AQ33" s="10">
        <f t="shared" si="11"/>
        <v>7878.8819999999996</v>
      </c>
      <c r="AR33" s="10">
        <f t="shared" si="11"/>
        <v>7878.8819999999996</v>
      </c>
      <c r="AS33" s="10">
        <f t="shared" si="11"/>
        <v>7878.8819999999996</v>
      </c>
    </row>
    <row r="34" spans="1:45" x14ac:dyDescent="0.75">
      <c r="A34" t="s">
        <v>51</v>
      </c>
      <c r="B34" t="s">
        <v>63</v>
      </c>
      <c r="C34" s="8">
        <v>205</v>
      </c>
      <c r="D34" s="3" t="s">
        <v>53</v>
      </c>
      <c r="E34" s="3" t="str">
        <f t="shared" si="4"/>
        <v>CMG 205  Level 1</v>
      </c>
      <c r="F34" s="9" cm="1">
        <f t="array" ref="F34">SUMPRODUCT(('[1]CMG Matrix 2023.07.01'!$A$4:$A$1303=$B$1)*('[1]CMG Matrix 2023.07.01'!$D$4:$D$1303=$C34)*('[1]CMG Matrix 2023.07.01'!$M$3:$P$3=$D34)*('[1]CMG Matrix 2023.07.01'!$M$4:$P$1303))</f>
        <v>49074.19</v>
      </c>
      <c r="G34" t="s">
        <v>54</v>
      </c>
      <c r="H34" t="s">
        <v>55</v>
      </c>
      <c r="I34" s="10">
        <f t="shared" si="0"/>
        <v>29444.513999999999</v>
      </c>
      <c r="J34" s="10">
        <f t="shared" si="1"/>
        <v>88333.542000000001</v>
      </c>
      <c r="K34" s="10">
        <f t="shared" si="5"/>
        <v>49074.19</v>
      </c>
      <c r="L34" s="10">
        <f t="shared" si="6"/>
        <v>49074.19</v>
      </c>
      <c r="M34" s="11" t="s">
        <v>56</v>
      </c>
      <c r="N34" s="10" t="s">
        <v>57</v>
      </c>
      <c r="O34" s="11">
        <f t="shared" si="7"/>
        <v>46620.480499999998</v>
      </c>
      <c r="P34" s="3" t="s">
        <v>58</v>
      </c>
      <c r="Q34" s="3" t="s">
        <v>58</v>
      </c>
      <c r="R34" s="3" t="s">
        <v>58</v>
      </c>
      <c r="S34" s="3" t="s">
        <v>58</v>
      </c>
      <c r="T34" s="10">
        <f t="shared" si="8"/>
        <v>88333.542000000001</v>
      </c>
      <c r="U34" s="10">
        <f t="shared" si="8"/>
        <v>88333.542000000001</v>
      </c>
      <c r="V34" s="10">
        <f t="shared" si="8"/>
        <v>88333.542000000001</v>
      </c>
      <c r="W34" s="10">
        <f t="shared" si="8"/>
        <v>88333.542000000001</v>
      </c>
      <c r="X34" s="10">
        <f t="shared" si="8"/>
        <v>88333.542000000001</v>
      </c>
      <c r="Y34" s="10">
        <f t="shared" si="8"/>
        <v>88333.542000000001</v>
      </c>
      <c r="Z34" s="10">
        <f t="shared" si="8"/>
        <v>88333.542000000001</v>
      </c>
      <c r="AA34" s="3" t="s">
        <v>59</v>
      </c>
      <c r="AB34" s="11" t="s">
        <v>58</v>
      </c>
      <c r="AC34" s="11" t="s">
        <v>58</v>
      </c>
      <c r="AD34" s="11" t="s">
        <v>58</v>
      </c>
      <c r="AE34" s="11" t="s">
        <v>58</v>
      </c>
      <c r="AF34" s="11" t="s">
        <v>58</v>
      </c>
      <c r="AG34" s="11" t="s">
        <v>58</v>
      </c>
      <c r="AH34" s="11" t="s">
        <v>58</v>
      </c>
      <c r="AI34" s="11" t="s">
        <v>58</v>
      </c>
      <c r="AJ34" s="11" t="s">
        <v>58</v>
      </c>
      <c r="AK34" s="11" t="s">
        <v>58</v>
      </c>
      <c r="AL34" s="11" t="s">
        <v>58</v>
      </c>
      <c r="AM34" s="11" t="s">
        <v>58</v>
      </c>
      <c r="AN34" s="11">
        <f t="shared" si="9"/>
        <v>29444.513999999999</v>
      </c>
      <c r="AO34" s="11">
        <f t="shared" si="10"/>
        <v>29444.513999999999</v>
      </c>
      <c r="AP34" s="10">
        <f t="shared" si="11"/>
        <v>29444.513999999999</v>
      </c>
      <c r="AQ34" s="10">
        <f t="shared" si="11"/>
        <v>29444.513999999999</v>
      </c>
      <c r="AR34" s="10">
        <f t="shared" si="11"/>
        <v>29444.513999999999</v>
      </c>
      <c r="AS34" s="10">
        <f t="shared" si="11"/>
        <v>29444.513999999999</v>
      </c>
    </row>
    <row r="35" spans="1:45" x14ac:dyDescent="0.75">
      <c r="A35" t="s">
        <v>51</v>
      </c>
      <c r="B35" t="s">
        <v>63</v>
      </c>
      <c r="C35" s="8">
        <v>205</v>
      </c>
      <c r="D35" s="3" t="s">
        <v>60</v>
      </c>
      <c r="E35" s="3" t="str">
        <f t="shared" si="4"/>
        <v>CMG 205  Level 2</v>
      </c>
      <c r="F35" s="9" cm="1">
        <f t="array" ref="F35">SUMPRODUCT(('[1]CMG Matrix 2023.07.01'!$A$4:$A$1303=$B$1)*('[1]CMG Matrix 2023.07.01'!$D$4:$D$1303=$C35)*('[1]CMG Matrix 2023.07.01'!$M$3:$P$3=$D35)*('[1]CMG Matrix 2023.07.01'!$M$4:$P$1303))</f>
        <v>39024.46</v>
      </c>
      <c r="G35" t="s">
        <v>54</v>
      </c>
      <c r="H35" t="s">
        <v>55</v>
      </c>
      <c r="I35" s="10">
        <f t="shared" si="0"/>
        <v>23414.675999999999</v>
      </c>
      <c r="J35" s="10">
        <f t="shared" si="1"/>
        <v>70244.028000000006</v>
      </c>
      <c r="K35" s="10">
        <f t="shared" si="5"/>
        <v>39024.46</v>
      </c>
      <c r="L35" s="10">
        <f t="shared" si="6"/>
        <v>39024.46</v>
      </c>
      <c r="M35" s="11" t="s">
        <v>56</v>
      </c>
      <c r="N35" s="10" t="s">
        <v>57</v>
      </c>
      <c r="O35" s="11">
        <f t="shared" si="7"/>
        <v>37073.237000000001</v>
      </c>
      <c r="P35" s="3" t="s">
        <v>58</v>
      </c>
      <c r="Q35" s="3" t="s">
        <v>58</v>
      </c>
      <c r="R35" s="3" t="s">
        <v>58</v>
      </c>
      <c r="S35" s="3" t="s">
        <v>58</v>
      </c>
      <c r="T35" s="10">
        <f t="shared" si="8"/>
        <v>70244.028000000006</v>
      </c>
      <c r="U35" s="10">
        <f t="shared" si="8"/>
        <v>70244.028000000006</v>
      </c>
      <c r="V35" s="10">
        <f t="shared" si="8"/>
        <v>70244.028000000006</v>
      </c>
      <c r="W35" s="10">
        <f t="shared" si="8"/>
        <v>70244.028000000006</v>
      </c>
      <c r="X35" s="10">
        <f t="shared" si="8"/>
        <v>70244.028000000006</v>
      </c>
      <c r="Y35" s="10">
        <f t="shared" si="8"/>
        <v>70244.028000000006</v>
      </c>
      <c r="Z35" s="10">
        <f t="shared" si="8"/>
        <v>70244.028000000006</v>
      </c>
      <c r="AA35" s="3" t="s">
        <v>59</v>
      </c>
      <c r="AB35" s="11" t="s">
        <v>58</v>
      </c>
      <c r="AC35" s="11" t="s">
        <v>58</v>
      </c>
      <c r="AD35" s="11" t="s">
        <v>58</v>
      </c>
      <c r="AE35" s="11" t="s">
        <v>58</v>
      </c>
      <c r="AF35" s="11" t="s">
        <v>58</v>
      </c>
      <c r="AG35" s="11" t="s">
        <v>58</v>
      </c>
      <c r="AH35" s="11" t="s">
        <v>58</v>
      </c>
      <c r="AI35" s="11" t="s">
        <v>58</v>
      </c>
      <c r="AJ35" s="11" t="s">
        <v>58</v>
      </c>
      <c r="AK35" s="11" t="s">
        <v>58</v>
      </c>
      <c r="AL35" s="11" t="s">
        <v>58</v>
      </c>
      <c r="AM35" s="11" t="s">
        <v>58</v>
      </c>
      <c r="AN35" s="11">
        <f t="shared" si="9"/>
        <v>23414.675999999999</v>
      </c>
      <c r="AO35" s="11">
        <f t="shared" si="10"/>
        <v>23414.675999999999</v>
      </c>
      <c r="AP35" s="10">
        <f t="shared" si="11"/>
        <v>23414.675999999999</v>
      </c>
      <c r="AQ35" s="10">
        <f t="shared" si="11"/>
        <v>23414.675999999999</v>
      </c>
      <c r="AR35" s="10">
        <f t="shared" si="11"/>
        <v>23414.675999999999</v>
      </c>
      <c r="AS35" s="10">
        <f t="shared" si="11"/>
        <v>23414.675999999999</v>
      </c>
    </row>
    <row r="36" spans="1:45" x14ac:dyDescent="0.75">
      <c r="A36" t="s">
        <v>51</v>
      </c>
      <c r="B36" t="s">
        <v>63</v>
      </c>
      <c r="C36" s="8">
        <v>205</v>
      </c>
      <c r="D36" s="3" t="s">
        <v>61</v>
      </c>
      <c r="E36" s="3" t="str">
        <f t="shared" si="4"/>
        <v>CMG 205  Level 3</v>
      </c>
      <c r="F36" s="9" cm="1">
        <f t="array" ref="F36">SUMPRODUCT(('[1]CMG Matrix 2023.07.01'!$A$4:$A$1303=$B$1)*('[1]CMG Matrix 2023.07.01'!$D$4:$D$1303=$C36)*('[1]CMG Matrix 2023.07.01'!$M$3:$P$3=$D36)*('[1]CMG Matrix 2023.07.01'!$M$4:$P$1303))</f>
        <v>35540.46</v>
      </c>
      <c r="G36" t="s">
        <v>54</v>
      </c>
      <c r="H36" t="s">
        <v>55</v>
      </c>
      <c r="I36" s="10">
        <f t="shared" si="0"/>
        <v>21324.275999999998</v>
      </c>
      <c r="J36" s="10">
        <f t="shared" si="1"/>
        <v>63972.828000000001</v>
      </c>
      <c r="K36" s="10">
        <f t="shared" si="5"/>
        <v>35540.46</v>
      </c>
      <c r="L36" s="10">
        <f t="shared" si="6"/>
        <v>35540.46</v>
      </c>
      <c r="M36" s="11" t="s">
        <v>56</v>
      </c>
      <c r="N36" s="10" t="s">
        <v>57</v>
      </c>
      <c r="O36" s="11">
        <f t="shared" si="7"/>
        <v>33763.436999999998</v>
      </c>
      <c r="P36" s="3" t="s">
        <v>58</v>
      </c>
      <c r="Q36" s="3" t="s">
        <v>58</v>
      </c>
      <c r="R36" s="3" t="s">
        <v>58</v>
      </c>
      <c r="S36" s="3" t="s">
        <v>58</v>
      </c>
      <c r="T36" s="10">
        <f t="shared" si="8"/>
        <v>63972.828000000001</v>
      </c>
      <c r="U36" s="10">
        <f t="shared" si="8"/>
        <v>63972.828000000001</v>
      </c>
      <c r="V36" s="10">
        <f t="shared" si="8"/>
        <v>63972.828000000001</v>
      </c>
      <c r="W36" s="10">
        <f t="shared" si="8"/>
        <v>63972.828000000001</v>
      </c>
      <c r="X36" s="10">
        <f t="shared" si="8"/>
        <v>63972.828000000001</v>
      </c>
      <c r="Y36" s="10">
        <f t="shared" si="8"/>
        <v>63972.828000000001</v>
      </c>
      <c r="Z36" s="10">
        <f t="shared" si="8"/>
        <v>63972.828000000001</v>
      </c>
      <c r="AA36" s="3" t="s">
        <v>59</v>
      </c>
      <c r="AB36" s="11" t="s">
        <v>58</v>
      </c>
      <c r="AC36" s="11" t="s">
        <v>58</v>
      </c>
      <c r="AD36" s="11" t="s">
        <v>58</v>
      </c>
      <c r="AE36" s="11" t="s">
        <v>58</v>
      </c>
      <c r="AF36" s="11" t="s">
        <v>58</v>
      </c>
      <c r="AG36" s="11" t="s">
        <v>58</v>
      </c>
      <c r="AH36" s="11" t="s">
        <v>58</v>
      </c>
      <c r="AI36" s="11" t="s">
        <v>58</v>
      </c>
      <c r="AJ36" s="11" t="s">
        <v>58</v>
      </c>
      <c r="AK36" s="11" t="s">
        <v>58</v>
      </c>
      <c r="AL36" s="11" t="s">
        <v>58</v>
      </c>
      <c r="AM36" s="11" t="s">
        <v>58</v>
      </c>
      <c r="AN36" s="11">
        <f t="shared" si="9"/>
        <v>21324.275999999998</v>
      </c>
      <c r="AO36" s="11">
        <f t="shared" si="10"/>
        <v>21324.275999999998</v>
      </c>
      <c r="AP36" s="10">
        <f t="shared" si="11"/>
        <v>21324.275999999998</v>
      </c>
      <c r="AQ36" s="10">
        <f t="shared" si="11"/>
        <v>21324.275999999998</v>
      </c>
      <c r="AR36" s="10">
        <f t="shared" si="11"/>
        <v>21324.275999999998</v>
      </c>
      <c r="AS36" s="10">
        <f t="shared" si="11"/>
        <v>21324.275999999998</v>
      </c>
    </row>
    <row r="37" spans="1:45" x14ac:dyDescent="0.75">
      <c r="A37" t="s">
        <v>51</v>
      </c>
      <c r="B37" t="s">
        <v>63</v>
      </c>
      <c r="C37" s="8">
        <v>205</v>
      </c>
      <c r="D37" s="3" t="s">
        <v>62</v>
      </c>
      <c r="E37" s="3" t="str">
        <f t="shared" si="4"/>
        <v>CMG 205  Level 4</v>
      </c>
      <c r="F37" s="9" cm="1">
        <f t="array" ref="F37">SUMPRODUCT(('[1]CMG Matrix 2023.07.01'!$A$4:$A$1303=$B$1)*('[1]CMG Matrix 2023.07.01'!$D$4:$D$1303=$C37)*('[1]CMG Matrix 2023.07.01'!$M$3:$P$3=$D37)*('[1]CMG Matrix 2023.07.01'!$M$4:$P$1303))</f>
        <v>33180.660000000003</v>
      </c>
      <c r="G37" t="s">
        <v>54</v>
      </c>
      <c r="H37" t="s">
        <v>55</v>
      </c>
      <c r="I37" s="10">
        <f t="shared" si="0"/>
        <v>19908.396000000001</v>
      </c>
      <c r="J37" s="10">
        <f t="shared" si="1"/>
        <v>59725.188000000009</v>
      </c>
      <c r="K37" s="10">
        <f t="shared" si="5"/>
        <v>33180.660000000003</v>
      </c>
      <c r="L37" s="10">
        <f t="shared" si="6"/>
        <v>33180.660000000003</v>
      </c>
      <c r="M37" s="11" t="s">
        <v>56</v>
      </c>
      <c r="N37" s="10" t="s">
        <v>57</v>
      </c>
      <c r="O37" s="11">
        <f t="shared" si="7"/>
        <v>31521.627</v>
      </c>
      <c r="P37" s="3" t="s">
        <v>58</v>
      </c>
      <c r="Q37" s="3" t="s">
        <v>58</v>
      </c>
      <c r="R37" s="3" t="s">
        <v>58</v>
      </c>
      <c r="S37" s="3" t="s">
        <v>58</v>
      </c>
      <c r="T37" s="10">
        <f t="shared" si="8"/>
        <v>59725.188000000009</v>
      </c>
      <c r="U37" s="10">
        <f t="shared" si="8"/>
        <v>59725.188000000009</v>
      </c>
      <c r="V37" s="10">
        <f t="shared" si="8"/>
        <v>59725.188000000009</v>
      </c>
      <c r="W37" s="10">
        <f t="shared" si="8"/>
        <v>59725.188000000009</v>
      </c>
      <c r="X37" s="10">
        <f t="shared" si="8"/>
        <v>59725.188000000009</v>
      </c>
      <c r="Y37" s="10">
        <f t="shared" si="8"/>
        <v>59725.188000000009</v>
      </c>
      <c r="Z37" s="10">
        <f t="shared" si="8"/>
        <v>59725.188000000009</v>
      </c>
      <c r="AA37" s="3" t="s">
        <v>59</v>
      </c>
      <c r="AB37" s="11" t="s">
        <v>58</v>
      </c>
      <c r="AC37" s="11" t="s">
        <v>58</v>
      </c>
      <c r="AD37" s="11" t="s">
        <v>58</v>
      </c>
      <c r="AE37" s="11" t="s">
        <v>58</v>
      </c>
      <c r="AF37" s="11" t="s">
        <v>58</v>
      </c>
      <c r="AG37" s="11" t="s">
        <v>58</v>
      </c>
      <c r="AH37" s="11" t="s">
        <v>58</v>
      </c>
      <c r="AI37" s="11" t="s">
        <v>58</v>
      </c>
      <c r="AJ37" s="11" t="s">
        <v>58</v>
      </c>
      <c r="AK37" s="11" t="s">
        <v>58</v>
      </c>
      <c r="AL37" s="11" t="s">
        <v>58</v>
      </c>
      <c r="AM37" s="11" t="s">
        <v>58</v>
      </c>
      <c r="AN37" s="11">
        <f t="shared" si="9"/>
        <v>19908.396000000001</v>
      </c>
      <c r="AO37" s="11">
        <f t="shared" si="10"/>
        <v>19908.396000000001</v>
      </c>
      <c r="AP37" s="10">
        <f t="shared" si="11"/>
        <v>19908.396000000001</v>
      </c>
      <c r="AQ37" s="10">
        <f t="shared" si="11"/>
        <v>19908.396000000001</v>
      </c>
      <c r="AR37" s="10">
        <f t="shared" si="11"/>
        <v>19908.396000000001</v>
      </c>
      <c r="AS37" s="10">
        <f t="shared" si="11"/>
        <v>19908.396000000001</v>
      </c>
    </row>
    <row r="38" spans="1:45" x14ac:dyDescent="0.75">
      <c r="A38" t="s">
        <v>51</v>
      </c>
      <c r="B38" t="s">
        <v>63</v>
      </c>
      <c r="C38" s="8">
        <v>203</v>
      </c>
      <c r="D38" s="3" t="s">
        <v>53</v>
      </c>
      <c r="E38" s="3" t="str">
        <f t="shared" si="4"/>
        <v>CMG 203  Level 1</v>
      </c>
      <c r="F38" s="9" cm="1">
        <f t="array" ref="F38">SUMPRODUCT(('[1]CMG Matrix 2023.07.01'!$A$4:$A$1303=$B$1)*('[1]CMG Matrix 2023.07.01'!$D$4:$D$1303=$C38)*('[1]CMG Matrix 2023.07.01'!$M$3:$P$3=$D38)*('[1]CMG Matrix 2023.07.01'!$M$4:$P$1303))</f>
        <v>30865.78</v>
      </c>
      <c r="G38" t="s">
        <v>54</v>
      </c>
      <c r="H38" t="s">
        <v>55</v>
      </c>
      <c r="I38" s="10">
        <f t="shared" si="0"/>
        <v>18519.467999999997</v>
      </c>
      <c r="J38" s="10">
        <f t="shared" si="1"/>
        <v>55558.404000000002</v>
      </c>
      <c r="K38" s="10">
        <f t="shared" si="5"/>
        <v>30865.78</v>
      </c>
      <c r="L38" s="10">
        <f t="shared" si="6"/>
        <v>30865.78</v>
      </c>
      <c r="M38" s="11" t="s">
        <v>56</v>
      </c>
      <c r="N38" s="10" t="s">
        <v>57</v>
      </c>
      <c r="O38" s="11">
        <f t="shared" si="7"/>
        <v>29322.490999999998</v>
      </c>
      <c r="P38" s="3" t="s">
        <v>58</v>
      </c>
      <c r="Q38" s="3" t="s">
        <v>58</v>
      </c>
      <c r="R38" s="3" t="s">
        <v>58</v>
      </c>
      <c r="S38" s="3" t="s">
        <v>58</v>
      </c>
      <c r="T38" s="10">
        <f t="shared" si="8"/>
        <v>55558.404000000002</v>
      </c>
      <c r="U38" s="10">
        <f t="shared" si="8"/>
        <v>55558.404000000002</v>
      </c>
      <c r="V38" s="10">
        <f t="shared" si="8"/>
        <v>55558.404000000002</v>
      </c>
      <c r="W38" s="10">
        <f t="shared" si="8"/>
        <v>55558.404000000002</v>
      </c>
      <c r="X38" s="10">
        <f t="shared" si="8"/>
        <v>55558.404000000002</v>
      </c>
      <c r="Y38" s="10">
        <f t="shared" si="8"/>
        <v>55558.404000000002</v>
      </c>
      <c r="Z38" s="10">
        <f t="shared" si="8"/>
        <v>55558.404000000002</v>
      </c>
      <c r="AA38" s="3" t="s">
        <v>59</v>
      </c>
      <c r="AB38" s="11" t="s">
        <v>58</v>
      </c>
      <c r="AC38" s="11" t="s">
        <v>58</v>
      </c>
      <c r="AD38" s="11" t="s">
        <v>58</v>
      </c>
      <c r="AE38" s="11" t="s">
        <v>58</v>
      </c>
      <c r="AF38" s="11" t="s">
        <v>58</v>
      </c>
      <c r="AG38" s="11" t="s">
        <v>58</v>
      </c>
      <c r="AH38" s="11" t="s">
        <v>58</v>
      </c>
      <c r="AI38" s="11" t="s">
        <v>58</v>
      </c>
      <c r="AJ38" s="11" t="s">
        <v>58</v>
      </c>
      <c r="AK38" s="11" t="s">
        <v>58</v>
      </c>
      <c r="AL38" s="11" t="s">
        <v>58</v>
      </c>
      <c r="AM38" s="11" t="s">
        <v>58</v>
      </c>
      <c r="AN38" s="11">
        <f t="shared" si="9"/>
        <v>18519.467999999997</v>
      </c>
      <c r="AO38" s="11">
        <f t="shared" si="10"/>
        <v>18519.467999999997</v>
      </c>
      <c r="AP38" s="10">
        <f t="shared" si="11"/>
        <v>18519.467999999997</v>
      </c>
      <c r="AQ38" s="10">
        <f t="shared" si="11"/>
        <v>18519.467999999997</v>
      </c>
      <c r="AR38" s="10">
        <f t="shared" si="11"/>
        <v>18519.467999999997</v>
      </c>
      <c r="AS38" s="10">
        <f t="shared" si="11"/>
        <v>18519.467999999997</v>
      </c>
    </row>
    <row r="39" spans="1:45" x14ac:dyDescent="0.75">
      <c r="A39" t="s">
        <v>51</v>
      </c>
      <c r="B39" t="s">
        <v>63</v>
      </c>
      <c r="C39" s="8">
        <v>203</v>
      </c>
      <c r="D39" s="3" t="s">
        <v>60</v>
      </c>
      <c r="E39" s="3" t="str">
        <f t="shared" si="4"/>
        <v>CMG 203  Level 2</v>
      </c>
      <c r="F39" s="9" cm="1">
        <f t="array" ref="F39">SUMPRODUCT(('[1]CMG Matrix 2023.07.01'!$A$4:$A$1303=$B$1)*('[1]CMG Matrix 2023.07.01'!$D$4:$D$1303=$C39)*('[1]CMG Matrix 2023.07.01'!$M$3:$P$3=$D39)*('[1]CMG Matrix 2023.07.01'!$M$4:$P$1303))</f>
        <v>24546.080000000002</v>
      </c>
      <c r="G39" t="s">
        <v>54</v>
      </c>
      <c r="H39" t="s">
        <v>55</v>
      </c>
      <c r="I39" s="10">
        <f t="shared" si="0"/>
        <v>14727.648000000001</v>
      </c>
      <c r="J39" s="10">
        <f t="shared" si="1"/>
        <v>44182.944000000003</v>
      </c>
      <c r="K39" s="10">
        <f t="shared" si="5"/>
        <v>24546.080000000002</v>
      </c>
      <c r="L39" s="10">
        <f t="shared" si="6"/>
        <v>24546.080000000002</v>
      </c>
      <c r="M39" s="11" t="s">
        <v>56</v>
      </c>
      <c r="N39" s="10" t="s">
        <v>57</v>
      </c>
      <c r="O39" s="11">
        <f t="shared" si="7"/>
        <v>23318.776000000002</v>
      </c>
      <c r="P39" s="3" t="s">
        <v>58</v>
      </c>
      <c r="Q39" s="3" t="s">
        <v>58</v>
      </c>
      <c r="R39" s="3" t="s">
        <v>58</v>
      </c>
      <c r="S39" s="3" t="s">
        <v>58</v>
      </c>
      <c r="T39" s="10">
        <f t="shared" si="8"/>
        <v>44182.944000000003</v>
      </c>
      <c r="U39" s="10">
        <f t="shared" si="8"/>
        <v>44182.944000000003</v>
      </c>
      <c r="V39" s="10">
        <f t="shared" si="8"/>
        <v>44182.944000000003</v>
      </c>
      <c r="W39" s="10">
        <f t="shared" si="8"/>
        <v>44182.944000000003</v>
      </c>
      <c r="X39" s="10">
        <f t="shared" si="8"/>
        <v>44182.944000000003</v>
      </c>
      <c r="Y39" s="10">
        <f t="shared" si="8"/>
        <v>44182.944000000003</v>
      </c>
      <c r="Z39" s="10">
        <f t="shared" si="8"/>
        <v>44182.944000000003</v>
      </c>
      <c r="AA39" s="3" t="s">
        <v>59</v>
      </c>
      <c r="AB39" s="11" t="s">
        <v>58</v>
      </c>
      <c r="AC39" s="11" t="s">
        <v>58</v>
      </c>
      <c r="AD39" s="11" t="s">
        <v>58</v>
      </c>
      <c r="AE39" s="11" t="s">
        <v>58</v>
      </c>
      <c r="AF39" s="11" t="s">
        <v>58</v>
      </c>
      <c r="AG39" s="11" t="s">
        <v>58</v>
      </c>
      <c r="AH39" s="11" t="s">
        <v>58</v>
      </c>
      <c r="AI39" s="11" t="s">
        <v>58</v>
      </c>
      <c r="AJ39" s="11" t="s">
        <v>58</v>
      </c>
      <c r="AK39" s="11" t="s">
        <v>58</v>
      </c>
      <c r="AL39" s="11" t="s">
        <v>58</v>
      </c>
      <c r="AM39" s="11" t="s">
        <v>58</v>
      </c>
      <c r="AN39" s="11">
        <f t="shared" si="9"/>
        <v>14727.648000000001</v>
      </c>
      <c r="AO39" s="11">
        <f t="shared" si="10"/>
        <v>14727.648000000001</v>
      </c>
      <c r="AP39" s="10">
        <f t="shared" si="11"/>
        <v>14727.648000000001</v>
      </c>
      <c r="AQ39" s="10">
        <f t="shared" si="11"/>
        <v>14727.648000000001</v>
      </c>
      <c r="AR39" s="10">
        <f t="shared" si="11"/>
        <v>14727.648000000001</v>
      </c>
      <c r="AS39" s="10">
        <f t="shared" si="11"/>
        <v>14727.648000000001</v>
      </c>
    </row>
    <row r="40" spans="1:45" x14ac:dyDescent="0.75">
      <c r="A40" t="s">
        <v>51</v>
      </c>
      <c r="B40" t="s">
        <v>63</v>
      </c>
      <c r="C40" s="8">
        <v>203</v>
      </c>
      <c r="D40" s="3" t="s">
        <v>61</v>
      </c>
      <c r="E40" s="3" t="str">
        <f t="shared" si="4"/>
        <v>CMG 203  Level 3</v>
      </c>
      <c r="F40" s="9" cm="1">
        <f t="array" ref="F40">SUMPRODUCT(('[1]CMG Matrix 2023.07.01'!$A$4:$A$1303=$B$1)*('[1]CMG Matrix 2023.07.01'!$D$4:$D$1303=$C40)*('[1]CMG Matrix 2023.07.01'!$M$3:$P$3=$D40)*('[1]CMG Matrix 2023.07.01'!$M$4:$P$1303))</f>
        <v>22353.31</v>
      </c>
      <c r="G40" t="s">
        <v>54</v>
      </c>
      <c r="H40" t="s">
        <v>55</v>
      </c>
      <c r="I40" s="10">
        <f t="shared" si="0"/>
        <v>13411.986000000001</v>
      </c>
      <c r="J40" s="10">
        <f t="shared" si="1"/>
        <v>40235.958000000006</v>
      </c>
      <c r="K40" s="10">
        <f t="shared" si="5"/>
        <v>22353.31</v>
      </c>
      <c r="L40" s="10">
        <f t="shared" si="6"/>
        <v>22353.31</v>
      </c>
      <c r="M40" s="11" t="s">
        <v>56</v>
      </c>
      <c r="N40" s="10" t="s">
        <v>57</v>
      </c>
      <c r="O40" s="11">
        <f t="shared" si="7"/>
        <v>21235.644499999999</v>
      </c>
      <c r="P40" s="3" t="s">
        <v>58</v>
      </c>
      <c r="Q40" s="3" t="s">
        <v>58</v>
      </c>
      <c r="R40" s="3" t="s">
        <v>58</v>
      </c>
      <c r="S40" s="3" t="s">
        <v>58</v>
      </c>
      <c r="T40" s="10">
        <f t="shared" si="8"/>
        <v>40235.958000000006</v>
      </c>
      <c r="U40" s="10">
        <f t="shared" si="8"/>
        <v>40235.958000000006</v>
      </c>
      <c r="V40" s="10">
        <f t="shared" si="8"/>
        <v>40235.958000000006</v>
      </c>
      <c r="W40" s="10">
        <f t="shared" si="8"/>
        <v>40235.958000000006</v>
      </c>
      <c r="X40" s="10">
        <f t="shared" si="8"/>
        <v>40235.958000000006</v>
      </c>
      <c r="Y40" s="10">
        <f t="shared" si="8"/>
        <v>40235.958000000006</v>
      </c>
      <c r="Z40" s="10">
        <f t="shared" si="8"/>
        <v>40235.958000000006</v>
      </c>
      <c r="AA40" s="3" t="s">
        <v>59</v>
      </c>
      <c r="AB40" s="11" t="s">
        <v>58</v>
      </c>
      <c r="AC40" s="11" t="s">
        <v>58</v>
      </c>
      <c r="AD40" s="11" t="s">
        <v>58</v>
      </c>
      <c r="AE40" s="11" t="s">
        <v>58</v>
      </c>
      <c r="AF40" s="11" t="s">
        <v>58</v>
      </c>
      <c r="AG40" s="11" t="s">
        <v>58</v>
      </c>
      <c r="AH40" s="11" t="s">
        <v>58</v>
      </c>
      <c r="AI40" s="11" t="s">
        <v>58</v>
      </c>
      <c r="AJ40" s="11" t="s">
        <v>58</v>
      </c>
      <c r="AK40" s="11" t="s">
        <v>58</v>
      </c>
      <c r="AL40" s="11" t="s">
        <v>58</v>
      </c>
      <c r="AM40" s="11" t="s">
        <v>58</v>
      </c>
      <c r="AN40" s="11">
        <f t="shared" si="9"/>
        <v>13411.986000000001</v>
      </c>
      <c r="AO40" s="11">
        <f t="shared" si="10"/>
        <v>13411.986000000001</v>
      </c>
      <c r="AP40" s="10">
        <f t="shared" si="11"/>
        <v>13411.986000000001</v>
      </c>
      <c r="AQ40" s="10">
        <f t="shared" si="11"/>
        <v>13411.986000000001</v>
      </c>
      <c r="AR40" s="10">
        <f t="shared" si="11"/>
        <v>13411.986000000001</v>
      </c>
      <c r="AS40" s="10">
        <f t="shared" si="11"/>
        <v>13411.986000000001</v>
      </c>
    </row>
    <row r="41" spans="1:45" x14ac:dyDescent="0.75">
      <c r="A41" t="s">
        <v>51</v>
      </c>
      <c r="B41" t="s">
        <v>63</v>
      </c>
      <c r="C41" s="8">
        <v>203</v>
      </c>
      <c r="D41" s="3" t="s">
        <v>62</v>
      </c>
      <c r="E41" s="3" t="str">
        <f t="shared" si="4"/>
        <v>CMG 203  Level 4</v>
      </c>
      <c r="F41" s="9" cm="1">
        <f t="array" ref="F41">SUMPRODUCT(('[1]CMG Matrix 2023.07.01'!$A$4:$A$1303=$B$1)*('[1]CMG Matrix 2023.07.01'!$D$4:$D$1303=$C41)*('[1]CMG Matrix 2023.07.01'!$M$3:$P$3=$D41)*('[1]CMG Matrix 2023.07.01'!$M$4:$P$1303))</f>
        <v>20869.919999999998</v>
      </c>
      <c r="G41" t="s">
        <v>54</v>
      </c>
      <c r="H41" t="s">
        <v>55</v>
      </c>
      <c r="I41" s="10">
        <f t="shared" si="0"/>
        <v>12521.951999999999</v>
      </c>
      <c r="J41" s="10">
        <f t="shared" si="1"/>
        <v>37565.856</v>
      </c>
      <c r="K41" s="10">
        <f t="shared" si="5"/>
        <v>20869.919999999998</v>
      </c>
      <c r="L41" s="10">
        <f t="shared" si="6"/>
        <v>20869.919999999998</v>
      </c>
      <c r="M41" s="11" t="s">
        <v>56</v>
      </c>
      <c r="N41" s="10" t="s">
        <v>57</v>
      </c>
      <c r="O41" s="11">
        <f t="shared" si="7"/>
        <v>19826.423999999999</v>
      </c>
      <c r="P41" s="3" t="s">
        <v>58</v>
      </c>
      <c r="Q41" s="3" t="s">
        <v>58</v>
      </c>
      <c r="R41" s="3" t="s">
        <v>58</v>
      </c>
      <c r="S41" s="3" t="s">
        <v>58</v>
      </c>
      <c r="T41" s="10">
        <f t="shared" si="8"/>
        <v>37565.856</v>
      </c>
      <c r="U41" s="10">
        <f t="shared" si="8"/>
        <v>37565.856</v>
      </c>
      <c r="V41" s="10">
        <f t="shared" si="8"/>
        <v>37565.856</v>
      </c>
      <c r="W41" s="10">
        <f t="shared" si="8"/>
        <v>37565.856</v>
      </c>
      <c r="X41" s="10">
        <f t="shared" si="8"/>
        <v>37565.856</v>
      </c>
      <c r="Y41" s="10">
        <f t="shared" si="8"/>
        <v>37565.856</v>
      </c>
      <c r="Z41" s="10">
        <f t="shared" si="8"/>
        <v>37565.856</v>
      </c>
      <c r="AA41" s="3" t="s">
        <v>59</v>
      </c>
      <c r="AB41" s="11" t="s">
        <v>58</v>
      </c>
      <c r="AC41" s="11" t="s">
        <v>58</v>
      </c>
      <c r="AD41" s="11" t="s">
        <v>58</v>
      </c>
      <c r="AE41" s="11" t="s">
        <v>58</v>
      </c>
      <c r="AF41" s="11" t="s">
        <v>58</v>
      </c>
      <c r="AG41" s="11" t="s">
        <v>58</v>
      </c>
      <c r="AH41" s="11" t="s">
        <v>58</v>
      </c>
      <c r="AI41" s="11" t="s">
        <v>58</v>
      </c>
      <c r="AJ41" s="11" t="s">
        <v>58</v>
      </c>
      <c r="AK41" s="11" t="s">
        <v>58</v>
      </c>
      <c r="AL41" s="11" t="s">
        <v>58</v>
      </c>
      <c r="AM41" s="11" t="s">
        <v>58</v>
      </c>
      <c r="AN41" s="11">
        <f t="shared" si="9"/>
        <v>12521.951999999999</v>
      </c>
      <c r="AO41" s="11">
        <f t="shared" si="10"/>
        <v>12521.951999999999</v>
      </c>
      <c r="AP41" s="10">
        <f t="shared" si="11"/>
        <v>12521.951999999999</v>
      </c>
      <c r="AQ41" s="10">
        <f t="shared" si="11"/>
        <v>12521.951999999999</v>
      </c>
      <c r="AR41" s="10">
        <f t="shared" si="11"/>
        <v>12521.951999999999</v>
      </c>
      <c r="AS41" s="10">
        <f t="shared" si="11"/>
        <v>12521.951999999999</v>
      </c>
    </row>
    <row r="42" spans="1:45" x14ac:dyDescent="0.75">
      <c r="A42" t="s">
        <v>51</v>
      </c>
      <c r="B42" t="s">
        <v>63</v>
      </c>
      <c r="C42" s="8">
        <v>204</v>
      </c>
      <c r="D42" s="3" t="s">
        <v>53</v>
      </c>
      <c r="E42" s="3" t="str">
        <f t="shared" si="4"/>
        <v>CMG 204  Level 1</v>
      </c>
      <c r="F42" s="9" cm="1">
        <f t="array" ref="F42">SUMPRODUCT(('[1]CMG Matrix 2023.07.01'!$A$4:$A$1303=$B$1)*('[1]CMG Matrix 2023.07.01'!$D$4:$D$1303=$C42)*('[1]CMG Matrix 2023.07.01'!$M$3:$P$3=$D42)*('[1]CMG Matrix 2023.07.01'!$M$4:$P$1303))</f>
        <v>38394.11</v>
      </c>
      <c r="G42" t="s">
        <v>54</v>
      </c>
      <c r="H42" t="s">
        <v>55</v>
      </c>
      <c r="I42" s="10">
        <f t="shared" si="0"/>
        <v>23036.466</v>
      </c>
      <c r="J42" s="10">
        <f t="shared" si="1"/>
        <v>69109.398000000001</v>
      </c>
      <c r="K42" s="10">
        <f t="shared" si="5"/>
        <v>38394.11</v>
      </c>
      <c r="L42" s="10">
        <f t="shared" si="6"/>
        <v>38394.11</v>
      </c>
      <c r="M42" s="11" t="s">
        <v>56</v>
      </c>
      <c r="N42" s="10" t="s">
        <v>57</v>
      </c>
      <c r="O42" s="11">
        <f t="shared" si="7"/>
        <v>36474.404499999997</v>
      </c>
      <c r="P42" s="3" t="s">
        <v>58</v>
      </c>
      <c r="Q42" s="3" t="s">
        <v>58</v>
      </c>
      <c r="R42" s="3" t="s">
        <v>58</v>
      </c>
      <c r="S42" s="3" t="s">
        <v>58</v>
      </c>
      <c r="T42" s="10">
        <f t="shared" si="8"/>
        <v>69109.398000000001</v>
      </c>
      <c r="U42" s="10">
        <f t="shared" si="8"/>
        <v>69109.398000000001</v>
      </c>
      <c r="V42" s="10">
        <f t="shared" si="8"/>
        <v>69109.398000000001</v>
      </c>
      <c r="W42" s="10">
        <f t="shared" si="8"/>
        <v>69109.398000000001</v>
      </c>
      <c r="X42" s="10">
        <f t="shared" si="8"/>
        <v>69109.398000000001</v>
      </c>
      <c r="Y42" s="10">
        <f t="shared" si="8"/>
        <v>69109.398000000001</v>
      </c>
      <c r="Z42" s="10">
        <f t="shared" si="8"/>
        <v>69109.398000000001</v>
      </c>
      <c r="AA42" s="3" t="s">
        <v>59</v>
      </c>
      <c r="AB42" s="11" t="s">
        <v>58</v>
      </c>
      <c r="AC42" s="11" t="s">
        <v>58</v>
      </c>
      <c r="AD42" s="11" t="s">
        <v>58</v>
      </c>
      <c r="AE42" s="11" t="s">
        <v>58</v>
      </c>
      <c r="AF42" s="11" t="s">
        <v>58</v>
      </c>
      <c r="AG42" s="11" t="s">
        <v>58</v>
      </c>
      <c r="AH42" s="11" t="s">
        <v>58</v>
      </c>
      <c r="AI42" s="11" t="s">
        <v>58</v>
      </c>
      <c r="AJ42" s="11" t="s">
        <v>58</v>
      </c>
      <c r="AK42" s="11" t="s">
        <v>58</v>
      </c>
      <c r="AL42" s="11" t="s">
        <v>58</v>
      </c>
      <c r="AM42" s="11" t="s">
        <v>58</v>
      </c>
      <c r="AN42" s="11">
        <f t="shared" si="9"/>
        <v>23036.466</v>
      </c>
      <c r="AO42" s="11">
        <f t="shared" si="10"/>
        <v>23036.466</v>
      </c>
      <c r="AP42" s="10">
        <f t="shared" si="11"/>
        <v>23036.466</v>
      </c>
      <c r="AQ42" s="10">
        <f t="shared" si="11"/>
        <v>23036.466</v>
      </c>
      <c r="AR42" s="10">
        <f t="shared" si="11"/>
        <v>23036.466</v>
      </c>
      <c r="AS42" s="10">
        <f t="shared" si="11"/>
        <v>23036.466</v>
      </c>
    </row>
    <row r="43" spans="1:45" x14ac:dyDescent="0.75">
      <c r="A43" t="s">
        <v>51</v>
      </c>
      <c r="B43" t="s">
        <v>63</v>
      </c>
      <c r="C43" s="8">
        <v>204</v>
      </c>
      <c r="D43" s="3" t="s">
        <v>60</v>
      </c>
      <c r="E43" s="3" t="str">
        <f t="shared" si="4"/>
        <v>CMG 204  Level 2</v>
      </c>
      <c r="F43" s="9" cm="1">
        <f t="array" ref="F43">SUMPRODUCT(('[1]CMG Matrix 2023.07.01'!$A$4:$A$1303=$B$1)*('[1]CMG Matrix 2023.07.01'!$D$4:$D$1303=$C43)*('[1]CMG Matrix 2023.07.01'!$M$3:$P$3=$D43)*('[1]CMG Matrix 2023.07.01'!$M$4:$P$1303))</f>
        <v>30531.74</v>
      </c>
      <c r="G43" t="s">
        <v>54</v>
      </c>
      <c r="H43" t="s">
        <v>55</v>
      </c>
      <c r="I43" s="10">
        <f t="shared" si="0"/>
        <v>18319.044000000002</v>
      </c>
      <c r="J43" s="10">
        <f t="shared" si="1"/>
        <v>54957.132000000005</v>
      </c>
      <c r="K43" s="10">
        <f t="shared" si="5"/>
        <v>30531.74</v>
      </c>
      <c r="L43" s="10">
        <f t="shared" si="6"/>
        <v>30531.74</v>
      </c>
      <c r="M43" s="11" t="s">
        <v>56</v>
      </c>
      <c r="N43" s="10" t="s">
        <v>57</v>
      </c>
      <c r="O43" s="11">
        <f t="shared" si="7"/>
        <v>29005.152999999998</v>
      </c>
      <c r="P43" s="3" t="s">
        <v>58</v>
      </c>
      <c r="Q43" s="3" t="s">
        <v>58</v>
      </c>
      <c r="R43" s="3" t="s">
        <v>58</v>
      </c>
      <c r="S43" s="3" t="s">
        <v>58</v>
      </c>
      <c r="T43" s="10">
        <f t="shared" si="8"/>
        <v>54957.132000000005</v>
      </c>
      <c r="U43" s="10">
        <f t="shared" si="8"/>
        <v>54957.132000000005</v>
      </c>
      <c r="V43" s="10">
        <f t="shared" si="8"/>
        <v>54957.132000000005</v>
      </c>
      <c r="W43" s="10">
        <f t="shared" ref="W43:AB58" si="12">$F43*1.8</f>
        <v>54957.132000000005</v>
      </c>
      <c r="X43" s="10">
        <f t="shared" si="12"/>
        <v>54957.132000000005</v>
      </c>
      <c r="Y43" s="10">
        <f t="shared" si="12"/>
        <v>54957.132000000005</v>
      </c>
      <c r="Z43" s="10">
        <f t="shared" si="12"/>
        <v>54957.132000000005</v>
      </c>
      <c r="AA43" s="3" t="s">
        <v>59</v>
      </c>
      <c r="AB43" s="11" t="s">
        <v>58</v>
      </c>
      <c r="AC43" s="11" t="s">
        <v>58</v>
      </c>
      <c r="AD43" s="11" t="s">
        <v>58</v>
      </c>
      <c r="AE43" s="11" t="s">
        <v>58</v>
      </c>
      <c r="AF43" s="11" t="s">
        <v>58</v>
      </c>
      <c r="AG43" s="11" t="s">
        <v>58</v>
      </c>
      <c r="AH43" s="11" t="s">
        <v>58</v>
      </c>
      <c r="AI43" s="11" t="s">
        <v>58</v>
      </c>
      <c r="AJ43" s="11" t="s">
        <v>58</v>
      </c>
      <c r="AK43" s="11" t="s">
        <v>58</v>
      </c>
      <c r="AL43" s="11" t="s">
        <v>58</v>
      </c>
      <c r="AM43" s="11" t="s">
        <v>58</v>
      </c>
      <c r="AN43" s="11">
        <f t="shared" si="9"/>
        <v>18319.044000000002</v>
      </c>
      <c r="AO43" s="11">
        <f t="shared" si="10"/>
        <v>18319.044000000002</v>
      </c>
      <c r="AP43" s="10">
        <f t="shared" si="11"/>
        <v>18319.044000000002</v>
      </c>
      <c r="AQ43" s="10">
        <f t="shared" si="11"/>
        <v>18319.044000000002</v>
      </c>
      <c r="AR43" s="10">
        <f t="shared" si="11"/>
        <v>18319.044000000002</v>
      </c>
      <c r="AS43" s="10">
        <f t="shared" si="11"/>
        <v>18319.044000000002</v>
      </c>
    </row>
    <row r="44" spans="1:45" x14ac:dyDescent="0.75">
      <c r="A44" t="s">
        <v>51</v>
      </c>
      <c r="B44" t="s">
        <v>63</v>
      </c>
      <c r="C44" s="8">
        <v>204</v>
      </c>
      <c r="D44" s="3" t="s">
        <v>61</v>
      </c>
      <c r="E44" s="3" t="str">
        <f t="shared" si="4"/>
        <v>CMG 204  Level 3</v>
      </c>
      <c r="F44" s="9" cm="1">
        <f t="array" ref="F44">SUMPRODUCT(('[1]CMG Matrix 2023.07.01'!$A$4:$A$1303=$B$1)*('[1]CMG Matrix 2023.07.01'!$D$4:$D$1303=$C44)*('[1]CMG Matrix 2023.07.01'!$M$3:$P$3=$D44)*('[1]CMG Matrix 2023.07.01'!$M$4:$P$1303))</f>
        <v>27805.599999999999</v>
      </c>
      <c r="G44" t="s">
        <v>54</v>
      </c>
      <c r="H44" t="s">
        <v>55</v>
      </c>
      <c r="I44" s="10">
        <f t="shared" si="0"/>
        <v>16683.359999999997</v>
      </c>
      <c r="J44" s="10">
        <f t="shared" si="1"/>
        <v>50050.080000000002</v>
      </c>
      <c r="K44" s="10">
        <f t="shared" si="5"/>
        <v>27805.599999999999</v>
      </c>
      <c r="L44" s="10">
        <f t="shared" si="6"/>
        <v>27805.599999999999</v>
      </c>
      <c r="M44" s="11" t="s">
        <v>56</v>
      </c>
      <c r="N44" s="10" t="s">
        <v>57</v>
      </c>
      <c r="O44" s="11">
        <f t="shared" si="7"/>
        <v>26415.319999999996</v>
      </c>
      <c r="P44" s="3" t="s">
        <v>58</v>
      </c>
      <c r="Q44" s="3" t="s">
        <v>58</v>
      </c>
      <c r="R44" s="3" t="s">
        <v>58</v>
      </c>
      <c r="S44" s="3" t="s">
        <v>58</v>
      </c>
      <c r="T44" s="10">
        <f t="shared" ref="T44:Z107" si="13">$F44*1.8</f>
        <v>50050.080000000002</v>
      </c>
      <c r="U44" s="10">
        <f t="shared" si="13"/>
        <v>50050.080000000002</v>
      </c>
      <c r="V44" s="10">
        <f t="shared" si="13"/>
        <v>50050.080000000002</v>
      </c>
      <c r="W44" s="10">
        <f t="shared" si="13"/>
        <v>50050.080000000002</v>
      </c>
      <c r="X44" s="10">
        <f t="shared" si="13"/>
        <v>50050.080000000002</v>
      </c>
      <c r="Y44" s="10">
        <f t="shared" si="13"/>
        <v>50050.080000000002</v>
      </c>
      <c r="Z44" s="10">
        <f t="shared" si="13"/>
        <v>50050.080000000002</v>
      </c>
      <c r="AA44" s="3" t="s">
        <v>59</v>
      </c>
      <c r="AB44" s="11" t="s">
        <v>58</v>
      </c>
      <c r="AC44" s="11" t="s">
        <v>58</v>
      </c>
      <c r="AD44" s="11" t="s">
        <v>58</v>
      </c>
      <c r="AE44" s="11" t="s">
        <v>58</v>
      </c>
      <c r="AF44" s="11" t="s">
        <v>58</v>
      </c>
      <c r="AG44" s="11" t="s">
        <v>58</v>
      </c>
      <c r="AH44" s="11" t="s">
        <v>58</v>
      </c>
      <c r="AI44" s="11" t="s">
        <v>58</v>
      </c>
      <c r="AJ44" s="11" t="s">
        <v>58</v>
      </c>
      <c r="AK44" s="11" t="s">
        <v>58</v>
      </c>
      <c r="AL44" s="11" t="s">
        <v>58</v>
      </c>
      <c r="AM44" s="11" t="s">
        <v>58</v>
      </c>
      <c r="AN44" s="11">
        <f t="shared" si="9"/>
        <v>16683.359999999997</v>
      </c>
      <c r="AO44" s="11">
        <f t="shared" si="10"/>
        <v>16683.359999999997</v>
      </c>
      <c r="AP44" s="10">
        <f t="shared" si="11"/>
        <v>16683.359999999997</v>
      </c>
      <c r="AQ44" s="10">
        <f t="shared" si="11"/>
        <v>16683.359999999997</v>
      </c>
      <c r="AR44" s="10">
        <f t="shared" si="11"/>
        <v>16683.359999999997</v>
      </c>
      <c r="AS44" s="10">
        <f t="shared" si="11"/>
        <v>16683.359999999997</v>
      </c>
    </row>
    <row r="45" spans="1:45" x14ac:dyDescent="0.75">
      <c r="A45" t="s">
        <v>51</v>
      </c>
      <c r="B45" t="s">
        <v>63</v>
      </c>
      <c r="C45" s="8">
        <v>204</v>
      </c>
      <c r="D45" s="3" t="s">
        <v>62</v>
      </c>
      <c r="E45" s="3" t="str">
        <f t="shared" si="4"/>
        <v>CMG 204  Level 4</v>
      </c>
      <c r="F45" s="9" cm="1">
        <f t="array" ref="F45">SUMPRODUCT(('[1]CMG Matrix 2023.07.01'!$A$4:$A$1303=$B$1)*('[1]CMG Matrix 2023.07.01'!$D$4:$D$1303=$C45)*('[1]CMG Matrix 2023.07.01'!$M$3:$P$3=$D45)*('[1]CMG Matrix 2023.07.01'!$M$4:$P$1303))</f>
        <v>25959.439999999999</v>
      </c>
      <c r="G45" t="s">
        <v>54</v>
      </c>
      <c r="H45" t="s">
        <v>55</v>
      </c>
      <c r="I45" s="10">
        <f t="shared" si="0"/>
        <v>15575.663999999999</v>
      </c>
      <c r="J45" s="10">
        <f t="shared" si="1"/>
        <v>46726.991999999998</v>
      </c>
      <c r="K45" s="10">
        <f t="shared" si="5"/>
        <v>25959.439999999999</v>
      </c>
      <c r="L45" s="10">
        <f t="shared" si="6"/>
        <v>25959.439999999999</v>
      </c>
      <c r="M45" s="11" t="s">
        <v>56</v>
      </c>
      <c r="N45" s="10" t="s">
        <v>57</v>
      </c>
      <c r="O45" s="11">
        <f t="shared" si="7"/>
        <v>24661.467999999997</v>
      </c>
      <c r="P45" s="3" t="s">
        <v>58</v>
      </c>
      <c r="Q45" s="3" t="s">
        <v>58</v>
      </c>
      <c r="R45" s="3" t="s">
        <v>58</v>
      </c>
      <c r="S45" s="3" t="s">
        <v>58</v>
      </c>
      <c r="T45" s="10">
        <f t="shared" si="13"/>
        <v>46726.991999999998</v>
      </c>
      <c r="U45" s="10">
        <f t="shared" si="13"/>
        <v>46726.991999999998</v>
      </c>
      <c r="V45" s="10">
        <f t="shared" si="13"/>
        <v>46726.991999999998</v>
      </c>
      <c r="W45" s="10">
        <f t="shared" si="13"/>
        <v>46726.991999999998</v>
      </c>
      <c r="X45" s="10">
        <f t="shared" si="13"/>
        <v>46726.991999999998</v>
      </c>
      <c r="Y45" s="10">
        <f t="shared" si="13"/>
        <v>46726.991999999998</v>
      </c>
      <c r="Z45" s="10">
        <f t="shared" si="13"/>
        <v>46726.991999999998</v>
      </c>
      <c r="AA45" s="3" t="s">
        <v>59</v>
      </c>
      <c r="AB45" s="11" t="s">
        <v>58</v>
      </c>
      <c r="AC45" s="11" t="s">
        <v>58</v>
      </c>
      <c r="AD45" s="11" t="s">
        <v>58</v>
      </c>
      <c r="AE45" s="11" t="s">
        <v>58</v>
      </c>
      <c r="AF45" s="11" t="s">
        <v>58</v>
      </c>
      <c r="AG45" s="11" t="s">
        <v>58</v>
      </c>
      <c r="AH45" s="11" t="s">
        <v>58</v>
      </c>
      <c r="AI45" s="11" t="s">
        <v>58</v>
      </c>
      <c r="AJ45" s="11" t="s">
        <v>58</v>
      </c>
      <c r="AK45" s="11" t="s">
        <v>58</v>
      </c>
      <c r="AL45" s="11" t="s">
        <v>58</v>
      </c>
      <c r="AM45" s="11" t="s">
        <v>58</v>
      </c>
      <c r="AN45" s="11">
        <f t="shared" si="9"/>
        <v>15575.663999999999</v>
      </c>
      <c r="AO45" s="11">
        <f t="shared" si="10"/>
        <v>15575.663999999999</v>
      </c>
      <c r="AP45" s="10">
        <f t="shared" si="11"/>
        <v>15575.663999999999</v>
      </c>
      <c r="AQ45" s="10">
        <f t="shared" si="11"/>
        <v>15575.663999999999</v>
      </c>
      <c r="AR45" s="10">
        <f t="shared" si="11"/>
        <v>15575.663999999999</v>
      </c>
      <c r="AS45" s="10">
        <f t="shared" si="11"/>
        <v>15575.663999999999</v>
      </c>
    </row>
    <row r="46" spans="1:45" x14ac:dyDescent="0.75">
      <c r="A46" t="s">
        <v>51</v>
      </c>
      <c r="B46" t="s">
        <v>63</v>
      </c>
      <c r="C46" s="8">
        <v>205</v>
      </c>
      <c r="D46" s="3" t="s">
        <v>53</v>
      </c>
      <c r="E46" s="3" t="str">
        <f t="shared" si="4"/>
        <v>CMG 205  Level 1</v>
      </c>
      <c r="F46" s="9" cm="1">
        <f t="array" ref="F46">SUMPRODUCT(('[1]CMG Matrix 2023.07.01'!$A$4:$A$1303=$B$1)*('[1]CMG Matrix 2023.07.01'!$D$4:$D$1303=$C46)*('[1]CMG Matrix 2023.07.01'!$M$3:$P$3=$D46)*('[1]CMG Matrix 2023.07.01'!$M$4:$P$1303))</f>
        <v>49074.19</v>
      </c>
      <c r="G46" t="s">
        <v>54</v>
      </c>
      <c r="H46" t="s">
        <v>55</v>
      </c>
      <c r="I46" s="10">
        <f t="shared" si="0"/>
        <v>29444.513999999999</v>
      </c>
      <c r="J46" s="10">
        <f t="shared" si="1"/>
        <v>88333.542000000001</v>
      </c>
      <c r="K46" s="10">
        <f t="shared" si="5"/>
        <v>49074.19</v>
      </c>
      <c r="L46" s="10">
        <f t="shared" si="6"/>
        <v>49074.19</v>
      </c>
      <c r="M46" s="11" t="s">
        <v>56</v>
      </c>
      <c r="N46" s="10" t="s">
        <v>57</v>
      </c>
      <c r="O46" s="11">
        <f t="shared" si="7"/>
        <v>46620.480499999998</v>
      </c>
      <c r="P46" s="3" t="s">
        <v>58</v>
      </c>
      <c r="Q46" s="3" t="s">
        <v>58</v>
      </c>
      <c r="R46" s="3" t="s">
        <v>58</v>
      </c>
      <c r="S46" s="3" t="s">
        <v>58</v>
      </c>
      <c r="T46" s="10">
        <f t="shared" si="13"/>
        <v>88333.542000000001</v>
      </c>
      <c r="U46" s="10">
        <f t="shared" si="13"/>
        <v>88333.542000000001</v>
      </c>
      <c r="V46" s="10">
        <f t="shared" si="13"/>
        <v>88333.542000000001</v>
      </c>
      <c r="W46" s="10">
        <f t="shared" si="13"/>
        <v>88333.542000000001</v>
      </c>
      <c r="X46" s="10">
        <f t="shared" si="13"/>
        <v>88333.542000000001</v>
      </c>
      <c r="Y46" s="10">
        <f t="shared" si="13"/>
        <v>88333.542000000001</v>
      </c>
      <c r="Z46" s="10">
        <f t="shared" si="13"/>
        <v>88333.542000000001</v>
      </c>
      <c r="AA46" s="3" t="s">
        <v>59</v>
      </c>
      <c r="AB46" s="11" t="s">
        <v>58</v>
      </c>
      <c r="AC46" s="11" t="s">
        <v>58</v>
      </c>
      <c r="AD46" s="11" t="s">
        <v>58</v>
      </c>
      <c r="AE46" s="11" t="s">
        <v>58</v>
      </c>
      <c r="AF46" s="11" t="s">
        <v>58</v>
      </c>
      <c r="AG46" s="11" t="s">
        <v>58</v>
      </c>
      <c r="AH46" s="11" t="s">
        <v>58</v>
      </c>
      <c r="AI46" s="11" t="s">
        <v>58</v>
      </c>
      <c r="AJ46" s="11" t="s">
        <v>58</v>
      </c>
      <c r="AK46" s="11" t="s">
        <v>58</v>
      </c>
      <c r="AL46" s="11" t="s">
        <v>58</v>
      </c>
      <c r="AM46" s="11" t="s">
        <v>58</v>
      </c>
      <c r="AN46" s="11">
        <f t="shared" si="9"/>
        <v>29444.513999999999</v>
      </c>
      <c r="AO46" s="11">
        <f t="shared" si="10"/>
        <v>29444.513999999999</v>
      </c>
      <c r="AP46" s="10">
        <f t="shared" si="11"/>
        <v>29444.513999999999</v>
      </c>
      <c r="AQ46" s="10">
        <f t="shared" si="11"/>
        <v>29444.513999999999</v>
      </c>
      <c r="AR46" s="10">
        <f t="shared" si="11"/>
        <v>29444.513999999999</v>
      </c>
      <c r="AS46" s="10">
        <f t="shared" si="11"/>
        <v>29444.513999999999</v>
      </c>
    </row>
    <row r="47" spans="1:45" x14ac:dyDescent="0.75">
      <c r="A47" t="s">
        <v>51</v>
      </c>
      <c r="B47" t="s">
        <v>63</v>
      </c>
      <c r="C47" s="8">
        <v>205</v>
      </c>
      <c r="D47" s="3" t="s">
        <v>60</v>
      </c>
      <c r="E47" s="3" t="str">
        <f t="shared" si="4"/>
        <v>CMG 205  Level 2</v>
      </c>
      <c r="F47" s="9" cm="1">
        <f t="array" ref="F47">SUMPRODUCT(('[1]CMG Matrix 2023.07.01'!$A$4:$A$1303=$B$1)*('[1]CMG Matrix 2023.07.01'!$D$4:$D$1303=$C47)*('[1]CMG Matrix 2023.07.01'!$M$3:$P$3=$D47)*('[1]CMG Matrix 2023.07.01'!$M$4:$P$1303))</f>
        <v>39024.46</v>
      </c>
      <c r="G47" t="s">
        <v>54</v>
      </c>
      <c r="H47" t="s">
        <v>55</v>
      </c>
      <c r="I47" s="10">
        <f t="shared" si="0"/>
        <v>23414.675999999999</v>
      </c>
      <c r="J47" s="10">
        <f t="shared" si="1"/>
        <v>70244.028000000006</v>
      </c>
      <c r="K47" s="10">
        <f t="shared" si="5"/>
        <v>39024.46</v>
      </c>
      <c r="L47" s="10">
        <f t="shared" si="6"/>
        <v>39024.46</v>
      </c>
      <c r="M47" s="11" t="s">
        <v>56</v>
      </c>
      <c r="N47" s="10" t="s">
        <v>57</v>
      </c>
      <c r="O47" s="11">
        <f t="shared" si="7"/>
        <v>37073.237000000001</v>
      </c>
      <c r="P47" s="3" t="s">
        <v>58</v>
      </c>
      <c r="Q47" s="3" t="s">
        <v>58</v>
      </c>
      <c r="R47" s="3" t="s">
        <v>58</v>
      </c>
      <c r="S47" s="3" t="s">
        <v>58</v>
      </c>
      <c r="T47" s="10">
        <f t="shared" si="13"/>
        <v>70244.028000000006</v>
      </c>
      <c r="U47" s="10">
        <f t="shared" si="13"/>
        <v>70244.028000000006</v>
      </c>
      <c r="V47" s="10">
        <f t="shared" si="13"/>
        <v>70244.028000000006</v>
      </c>
      <c r="W47" s="10">
        <f t="shared" si="13"/>
        <v>70244.028000000006</v>
      </c>
      <c r="X47" s="10">
        <f t="shared" si="13"/>
        <v>70244.028000000006</v>
      </c>
      <c r="Y47" s="10">
        <f t="shared" si="13"/>
        <v>70244.028000000006</v>
      </c>
      <c r="Z47" s="10">
        <f t="shared" si="13"/>
        <v>70244.028000000006</v>
      </c>
      <c r="AA47" s="3" t="s">
        <v>59</v>
      </c>
      <c r="AB47" s="11" t="s">
        <v>58</v>
      </c>
      <c r="AC47" s="11" t="s">
        <v>58</v>
      </c>
      <c r="AD47" s="11" t="s">
        <v>58</v>
      </c>
      <c r="AE47" s="11" t="s">
        <v>58</v>
      </c>
      <c r="AF47" s="11" t="s">
        <v>58</v>
      </c>
      <c r="AG47" s="11" t="s">
        <v>58</v>
      </c>
      <c r="AH47" s="11" t="s">
        <v>58</v>
      </c>
      <c r="AI47" s="11" t="s">
        <v>58</v>
      </c>
      <c r="AJ47" s="11" t="s">
        <v>58</v>
      </c>
      <c r="AK47" s="11" t="s">
        <v>58</v>
      </c>
      <c r="AL47" s="11" t="s">
        <v>58</v>
      </c>
      <c r="AM47" s="11" t="s">
        <v>58</v>
      </c>
      <c r="AN47" s="11">
        <f t="shared" si="9"/>
        <v>23414.675999999999</v>
      </c>
      <c r="AO47" s="11">
        <f t="shared" si="10"/>
        <v>23414.675999999999</v>
      </c>
      <c r="AP47" s="10">
        <f t="shared" si="11"/>
        <v>23414.675999999999</v>
      </c>
      <c r="AQ47" s="10">
        <f t="shared" si="11"/>
        <v>23414.675999999999</v>
      </c>
      <c r="AR47" s="10">
        <f t="shared" si="11"/>
        <v>23414.675999999999</v>
      </c>
      <c r="AS47" s="10">
        <f t="shared" si="11"/>
        <v>23414.675999999999</v>
      </c>
    </row>
    <row r="48" spans="1:45" x14ac:dyDescent="0.75">
      <c r="A48" t="s">
        <v>51</v>
      </c>
      <c r="B48" t="s">
        <v>63</v>
      </c>
      <c r="C48" s="8">
        <v>205</v>
      </c>
      <c r="D48" s="3" t="s">
        <v>61</v>
      </c>
      <c r="E48" s="3" t="str">
        <f t="shared" si="4"/>
        <v>CMG 205  Level 3</v>
      </c>
      <c r="F48" s="9" cm="1">
        <f t="array" ref="F48">SUMPRODUCT(('[1]CMG Matrix 2023.07.01'!$A$4:$A$1303=$B$1)*('[1]CMG Matrix 2023.07.01'!$D$4:$D$1303=$C48)*('[1]CMG Matrix 2023.07.01'!$M$3:$P$3=$D48)*('[1]CMG Matrix 2023.07.01'!$M$4:$P$1303))</f>
        <v>35540.46</v>
      </c>
      <c r="G48" t="s">
        <v>54</v>
      </c>
      <c r="H48" t="s">
        <v>55</v>
      </c>
      <c r="I48" s="10">
        <f t="shared" si="0"/>
        <v>21324.275999999998</v>
      </c>
      <c r="J48" s="10">
        <f t="shared" si="1"/>
        <v>63972.828000000001</v>
      </c>
      <c r="K48" s="10">
        <f t="shared" si="5"/>
        <v>35540.46</v>
      </c>
      <c r="L48" s="10">
        <f t="shared" si="6"/>
        <v>35540.46</v>
      </c>
      <c r="M48" s="11" t="s">
        <v>56</v>
      </c>
      <c r="N48" s="10" t="s">
        <v>57</v>
      </c>
      <c r="O48" s="11">
        <f t="shared" si="7"/>
        <v>33763.436999999998</v>
      </c>
      <c r="P48" s="3" t="s">
        <v>58</v>
      </c>
      <c r="Q48" s="3" t="s">
        <v>58</v>
      </c>
      <c r="R48" s="3" t="s">
        <v>58</v>
      </c>
      <c r="S48" s="3" t="s">
        <v>58</v>
      </c>
      <c r="T48" s="10">
        <f t="shared" si="13"/>
        <v>63972.828000000001</v>
      </c>
      <c r="U48" s="10">
        <f t="shared" si="13"/>
        <v>63972.828000000001</v>
      </c>
      <c r="V48" s="10">
        <f t="shared" si="13"/>
        <v>63972.828000000001</v>
      </c>
      <c r="W48" s="10">
        <f t="shared" si="13"/>
        <v>63972.828000000001</v>
      </c>
      <c r="X48" s="10">
        <f t="shared" si="13"/>
        <v>63972.828000000001</v>
      </c>
      <c r="Y48" s="10">
        <f t="shared" si="13"/>
        <v>63972.828000000001</v>
      </c>
      <c r="Z48" s="10">
        <f t="shared" si="13"/>
        <v>63972.828000000001</v>
      </c>
      <c r="AA48" s="3" t="s">
        <v>59</v>
      </c>
      <c r="AB48" s="11" t="s">
        <v>58</v>
      </c>
      <c r="AC48" s="11" t="s">
        <v>58</v>
      </c>
      <c r="AD48" s="11" t="s">
        <v>58</v>
      </c>
      <c r="AE48" s="11" t="s">
        <v>58</v>
      </c>
      <c r="AF48" s="11" t="s">
        <v>58</v>
      </c>
      <c r="AG48" s="11" t="s">
        <v>58</v>
      </c>
      <c r="AH48" s="11" t="s">
        <v>58</v>
      </c>
      <c r="AI48" s="11" t="s">
        <v>58</v>
      </c>
      <c r="AJ48" s="11" t="s">
        <v>58</v>
      </c>
      <c r="AK48" s="11" t="s">
        <v>58</v>
      </c>
      <c r="AL48" s="11" t="s">
        <v>58</v>
      </c>
      <c r="AM48" s="11" t="s">
        <v>58</v>
      </c>
      <c r="AN48" s="11">
        <f t="shared" si="9"/>
        <v>21324.275999999998</v>
      </c>
      <c r="AO48" s="11">
        <f t="shared" si="10"/>
        <v>21324.275999999998</v>
      </c>
      <c r="AP48" s="10">
        <f t="shared" si="11"/>
        <v>21324.275999999998</v>
      </c>
      <c r="AQ48" s="10">
        <f t="shared" si="11"/>
        <v>21324.275999999998</v>
      </c>
      <c r="AR48" s="10">
        <f t="shared" si="11"/>
        <v>21324.275999999998</v>
      </c>
      <c r="AS48" s="10">
        <f t="shared" si="11"/>
        <v>21324.275999999998</v>
      </c>
    </row>
    <row r="49" spans="1:45" x14ac:dyDescent="0.75">
      <c r="A49" t="s">
        <v>51</v>
      </c>
      <c r="B49" t="s">
        <v>63</v>
      </c>
      <c r="C49" s="8">
        <v>205</v>
      </c>
      <c r="D49" s="3" t="s">
        <v>62</v>
      </c>
      <c r="E49" s="3" t="str">
        <f t="shared" si="4"/>
        <v>CMG 205  Level 4</v>
      </c>
      <c r="F49" s="9" cm="1">
        <f t="array" ref="F49">SUMPRODUCT(('[1]CMG Matrix 2023.07.01'!$A$4:$A$1303=$B$1)*('[1]CMG Matrix 2023.07.01'!$D$4:$D$1303=$C49)*('[1]CMG Matrix 2023.07.01'!$M$3:$P$3=$D49)*('[1]CMG Matrix 2023.07.01'!$M$4:$P$1303))</f>
        <v>33180.660000000003</v>
      </c>
      <c r="G49" t="s">
        <v>54</v>
      </c>
      <c r="H49" t="s">
        <v>55</v>
      </c>
      <c r="I49" s="10">
        <f t="shared" si="0"/>
        <v>19908.396000000001</v>
      </c>
      <c r="J49" s="10">
        <f t="shared" si="1"/>
        <v>59725.188000000009</v>
      </c>
      <c r="K49" s="10">
        <f t="shared" si="5"/>
        <v>33180.660000000003</v>
      </c>
      <c r="L49" s="10">
        <f t="shared" si="6"/>
        <v>33180.660000000003</v>
      </c>
      <c r="M49" s="11" t="s">
        <v>56</v>
      </c>
      <c r="N49" s="10" t="s">
        <v>57</v>
      </c>
      <c r="O49" s="11">
        <f t="shared" si="7"/>
        <v>31521.627</v>
      </c>
      <c r="P49" s="3" t="s">
        <v>58</v>
      </c>
      <c r="Q49" s="3" t="s">
        <v>58</v>
      </c>
      <c r="R49" s="3" t="s">
        <v>58</v>
      </c>
      <c r="S49" s="3" t="s">
        <v>58</v>
      </c>
      <c r="T49" s="10">
        <f t="shared" si="13"/>
        <v>59725.188000000009</v>
      </c>
      <c r="U49" s="10">
        <f t="shared" si="13"/>
        <v>59725.188000000009</v>
      </c>
      <c r="V49" s="10">
        <f t="shared" si="13"/>
        <v>59725.188000000009</v>
      </c>
      <c r="W49" s="10">
        <f t="shared" si="13"/>
        <v>59725.188000000009</v>
      </c>
      <c r="X49" s="10">
        <f t="shared" si="13"/>
        <v>59725.188000000009</v>
      </c>
      <c r="Y49" s="10">
        <f t="shared" si="13"/>
        <v>59725.188000000009</v>
      </c>
      <c r="Z49" s="10">
        <f t="shared" si="13"/>
        <v>59725.188000000009</v>
      </c>
      <c r="AA49" s="3" t="s">
        <v>59</v>
      </c>
      <c r="AB49" s="11" t="s">
        <v>58</v>
      </c>
      <c r="AC49" s="11" t="s">
        <v>58</v>
      </c>
      <c r="AD49" s="11" t="s">
        <v>58</v>
      </c>
      <c r="AE49" s="11" t="s">
        <v>58</v>
      </c>
      <c r="AF49" s="11" t="s">
        <v>58</v>
      </c>
      <c r="AG49" s="11" t="s">
        <v>58</v>
      </c>
      <c r="AH49" s="11" t="s">
        <v>58</v>
      </c>
      <c r="AI49" s="11" t="s">
        <v>58</v>
      </c>
      <c r="AJ49" s="11" t="s">
        <v>58</v>
      </c>
      <c r="AK49" s="11" t="s">
        <v>58</v>
      </c>
      <c r="AL49" s="11" t="s">
        <v>58</v>
      </c>
      <c r="AM49" s="11" t="s">
        <v>58</v>
      </c>
      <c r="AN49" s="11">
        <f t="shared" si="9"/>
        <v>19908.396000000001</v>
      </c>
      <c r="AO49" s="11">
        <f t="shared" si="10"/>
        <v>19908.396000000001</v>
      </c>
      <c r="AP49" s="10">
        <f t="shared" si="11"/>
        <v>19908.396000000001</v>
      </c>
      <c r="AQ49" s="10">
        <f t="shared" si="11"/>
        <v>19908.396000000001</v>
      </c>
      <c r="AR49" s="10">
        <f t="shared" si="11"/>
        <v>19908.396000000001</v>
      </c>
      <c r="AS49" s="10">
        <f t="shared" si="11"/>
        <v>19908.396000000001</v>
      </c>
    </row>
    <row r="50" spans="1:45" x14ac:dyDescent="0.75">
      <c r="A50" t="s">
        <v>51</v>
      </c>
      <c r="B50" t="s">
        <v>64</v>
      </c>
      <c r="C50" s="8">
        <v>301</v>
      </c>
      <c r="D50" s="3" t="s">
        <v>53</v>
      </c>
      <c r="E50" s="3" t="str">
        <f t="shared" si="4"/>
        <v>CMG 301  Level 1</v>
      </c>
      <c r="F50" s="9" cm="1">
        <f t="array" ref="F50">SUMPRODUCT(('[1]CMG Matrix 2023.07.01'!$A$4:$A$1303=$B$1)*('[1]CMG Matrix 2023.07.01'!$D$4:$D$1303=$C50)*('[1]CMG Matrix 2023.07.01'!$M$3:$P$3=$D50)*('[1]CMG Matrix 2023.07.01'!$M$4:$P$1303))</f>
        <v>21697.81</v>
      </c>
      <c r="G50" t="s">
        <v>54</v>
      </c>
      <c r="H50" t="s">
        <v>55</v>
      </c>
      <c r="I50" s="10">
        <f t="shared" si="0"/>
        <v>13018.686</v>
      </c>
      <c r="J50" s="10">
        <f t="shared" si="1"/>
        <v>39056.058000000005</v>
      </c>
      <c r="K50" s="10">
        <f t="shared" si="5"/>
        <v>21697.81</v>
      </c>
      <c r="L50" s="10">
        <f t="shared" si="6"/>
        <v>21697.81</v>
      </c>
      <c r="M50" s="11" t="s">
        <v>56</v>
      </c>
      <c r="N50" s="10" t="s">
        <v>57</v>
      </c>
      <c r="O50" s="11">
        <f t="shared" si="7"/>
        <v>20612.9195</v>
      </c>
      <c r="P50" s="3" t="s">
        <v>58</v>
      </c>
      <c r="Q50" s="3" t="s">
        <v>58</v>
      </c>
      <c r="R50" s="3" t="s">
        <v>58</v>
      </c>
      <c r="S50" s="3" t="s">
        <v>58</v>
      </c>
      <c r="T50" s="10">
        <f t="shared" si="13"/>
        <v>39056.058000000005</v>
      </c>
      <c r="U50" s="10">
        <f t="shared" si="13"/>
        <v>39056.058000000005</v>
      </c>
      <c r="V50" s="10">
        <f t="shared" si="13"/>
        <v>39056.058000000005</v>
      </c>
      <c r="W50" s="10">
        <f t="shared" si="13"/>
        <v>39056.058000000005</v>
      </c>
      <c r="X50" s="10">
        <f t="shared" si="13"/>
        <v>39056.058000000005</v>
      </c>
      <c r="Y50" s="10">
        <f t="shared" si="13"/>
        <v>39056.058000000005</v>
      </c>
      <c r="Z50" s="10">
        <f t="shared" si="13"/>
        <v>39056.058000000005</v>
      </c>
      <c r="AA50" s="3" t="s">
        <v>59</v>
      </c>
      <c r="AB50" s="11" t="s">
        <v>58</v>
      </c>
      <c r="AC50" s="11" t="s">
        <v>58</v>
      </c>
      <c r="AD50" s="11" t="s">
        <v>58</v>
      </c>
      <c r="AE50" s="11" t="s">
        <v>58</v>
      </c>
      <c r="AF50" s="11" t="s">
        <v>58</v>
      </c>
      <c r="AG50" s="11" t="s">
        <v>58</v>
      </c>
      <c r="AH50" s="11" t="s">
        <v>58</v>
      </c>
      <c r="AI50" s="11" t="s">
        <v>58</v>
      </c>
      <c r="AJ50" s="11" t="s">
        <v>58</v>
      </c>
      <c r="AK50" s="11" t="s">
        <v>58</v>
      </c>
      <c r="AL50" s="11" t="s">
        <v>58</v>
      </c>
      <c r="AM50" s="11" t="s">
        <v>58</v>
      </c>
      <c r="AN50" s="11">
        <f t="shared" si="9"/>
        <v>13018.686</v>
      </c>
      <c r="AO50" s="11">
        <f t="shared" si="10"/>
        <v>13018.686</v>
      </c>
      <c r="AP50" s="10">
        <f t="shared" si="11"/>
        <v>13018.686</v>
      </c>
      <c r="AQ50" s="10">
        <f t="shared" si="11"/>
        <v>13018.686</v>
      </c>
      <c r="AR50" s="10">
        <f t="shared" si="11"/>
        <v>13018.686</v>
      </c>
      <c r="AS50" s="10">
        <f t="shared" si="11"/>
        <v>13018.686</v>
      </c>
    </row>
    <row r="51" spans="1:45" x14ac:dyDescent="0.75">
      <c r="A51" t="s">
        <v>51</v>
      </c>
      <c r="B51" t="s">
        <v>64</v>
      </c>
      <c r="C51" s="8">
        <v>301</v>
      </c>
      <c r="D51" s="3" t="s">
        <v>60</v>
      </c>
      <c r="E51" s="3" t="str">
        <f t="shared" si="4"/>
        <v>CMG 301  Level 2</v>
      </c>
      <c r="F51" s="9" cm="1">
        <f t="array" ref="F51">SUMPRODUCT(('[1]CMG Matrix 2023.07.01'!$A$4:$A$1303=$B$1)*('[1]CMG Matrix 2023.07.01'!$D$4:$D$1303=$C51)*('[1]CMG Matrix 2023.07.01'!$M$3:$P$3=$D51)*('[1]CMG Matrix 2023.07.01'!$M$4:$P$1303))</f>
        <v>17071.63</v>
      </c>
      <c r="G51" t="s">
        <v>54</v>
      </c>
      <c r="H51" t="s">
        <v>55</v>
      </c>
      <c r="I51" s="10">
        <f t="shared" si="0"/>
        <v>10242.978000000001</v>
      </c>
      <c r="J51" s="10">
        <f t="shared" si="1"/>
        <v>30728.934000000001</v>
      </c>
      <c r="K51" s="10">
        <f t="shared" si="5"/>
        <v>17071.63</v>
      </c>
      <c r="L51" s="10">
        <f t="shared" si="6"/>
        <v>17071.63</v>
      </c>
      <c r="M51" s="11" t="s">
        <v>56</v>
      </c>
      <c r="N51" s="10" t="s">
        <v>57</v>
      </c>
      <c r="O51" s="11">
        <f t="shared" si="7"/>
        <v>16218.048500000001</v>
      </c>
      <c r="P51" s="3" t="s">
        <v>58</v>
      </c>
      <c r="Q51" s="3" t="s">
        <v>58</v>
      </c>
      <c r="R51" s="3" t="s">
        <v>58</v>
      </c>
      <c r="S51" s="3" t="s">
        <v>58</v>
      </c>
      <c r="T51" s="10">
        <f t="shared" si="13"/>
        <v>30728.934000000001</v>
      </c>
      <c r="U51" s="10">
        <f t="shared" si="13"/>
        <v>30728.934000000001</v>
      </c>
      <c r="V51" s="10">
        <f t="shared" si="13"/>
        <v>30728.934000000001</v>
      </c>
      <c r="W51" s="10">
        <f t="shared" si="13"/>
        <v>30728.934000000001</v>
      </c>
      <c r="X51" s="10">
        <f t="shared" si="13"/>
        <v>30728.934000000001</v>
      </c>
      <c r="Y51" s="10">
        <f t="shared" si="13"/>
        <v>30728.934000000001</v>
      </c>
      <c r="Z51" s="10">
        <f t="shared" si="13"/>
        <v>30728.934000000001</v>
      </c>
      <c r="AA51" s="3" t="s">
        <v>59</v>
      </c>
      <c r="AB51" s="11" t="s">
        <v>58</v>
      </c>
      <c r="AC51" s="11" t="s">
        <v>58</v>
      </c>
      <c r="AD51" s="11" t="s">
        <v>58</v>
      </c>
      <c r="AE51" s="11" t="s">
        <v>58</v>
      </c>
      <c r="AF51" s="11" t="s">
        <v>58</v>
      </c>
      <c r="AG51" s="11" t="s">
        <v>58</v>
      </c>
      <c r="AH51" s="11" t="s">
        <v>58</v>
      </c>
      <c r="AI51" s="11" t="s">
        <v>58</v>
      </c>
      <c r="AJ51" s="11" t="s">
        <v>58</v>
      </c>
      <c r="AK51" s="11" t="s">
        <v>58</v>
      </c>
      <c r="AL51" s="11" t="s">
        <v>58</v>
      </c>
      <c r="AM51" s="11" t="s">
        <v>58</v>
      </c>
      <c r="AN51" s="11">
        <f t="shared" si="9"/>
        <v>10242.978000000001</v>
      </c>
      <c r="AO51" s="11">
        <f t="shared" si="10"/>
        <v>10242.978000000001</v>
      </c>
      <c r="AP51" s="10">
        <f t="shared" si="11"/>
        <v>10242.978000000001</v>
      </c>
      <c r="AQ51" s="10">
        <f t="shared" si="11"/>
        <v>10242.978000000001</v>
      </c>
      <c r="AR51" s="10">
        <f t="shared" si="11"/>
        <v>10242.978000000001</v>
      </c>
      <c r="AS51" s="10">
        <f t="shared" si="11"/>
        <v>10242.978000000001</v>
      </c>
    </row>
    <row r="52" spans="1:45" x14ac:dyDescent="0.75">
      <c r="A52" t="s">
        <v>51</v>
      </c>
      <c r="B52" t="s">
        <v>64</v>
      </c>
      <c r="C52" s="8">
        <v>301</v>
      </c>
      <c r="D52" s="3" t="s">
        <v>61</v>
      </c>
      <c r="E52" s="3" t="str">
        <f t="shared" si="4"/>
        <v>CMG 301  Level 3</v>
      </c>
      <c r="F52" s="9" cm="1">
        <f t="array" ref="F52">SUMPRODUCT(('[1]CMG Matrix 2023.07.01'!$A$4:$A$1303=$B$1)*('[1]CMG Matrix 2023.07.01'!$D$4:$D$1303=$C52)*('[1]CMG Matrix 2023.07.01'!$M$3:$P$3=$D52)*('[1]CMG Matrix 2023.07.01'!$M$4:$P$1303))</f>
        <v>15909.69</v>
      </c>
      <c r="G52" t="s">
        <v>54</v>
      </c>
      <c r="H52" t="s">
        <v>55</v>
      </c>
      <c r="I52" s="10">
        <f t="shared" si="0"/>
        <v>9545.8140000000003</v>
      </c>
      <c r="J52" s="10">
        <f t="shared" si="1"/>
        <v>28637.442000000003</v>
      </c>
      <c r="K52" s="10">
        <f t="shared" si="5"/>
        <v>15909.69</v>
      </c>
      <c r="L52" s="10">
        <f t="shared" si="6"/>
        <v>15909.69</v>
      </c>
      <c r="M52" s="11" t="s">
        <v>56</v>
      </c>
      <c r="N52" s="10" t="s">
        <v>57</v>
      </c>
      <c r="O52" s="11">
        <f t="shared" si="7"/>
        <v>15114.2055</v>
      </c>
      <c r="P52" s="3" t="s">
        <v>58</v>
      </c>
      <c r="Q52" s="3" t="s">
        <v>58</v>
      </c>
      <c r="R52" s="3" t="s">
        <v>58</v>
      </c>
      <c r="S52" s="3" t="s">
        <v>58</v>
      </c>
      <c r="T52" s="10">
        <f t="shared" si="13"/>
        <v>28637.442000000003</v>
      </c>
      <c r="U52" s="10">
        <f t="shared" si="13"/>
        <v>28637.442000000003</v>
      </c>
      <c r="V52" s="10">
        <f t="shared" si="13"/>
        <v>28637.442000000003</v>
      </c>
      <c r="W52" s="10">
        <f t="shared" si="13"/>
        <v>28637.442000000003</v>
      </c>
      <c r="X52" s="10">
        <f t="shared" si="13"/>
        <v>28637.442000000003</v>
      </c>
      <c r="Y52" s="10">
        <f t="shared" si="13"/>
        <v>28637.442000000003</v>
      </c>
      <c r="Z52" s="10">
        <f t="shared" si="13"/>
        <v>28637.442000000003</v>
      </c>
      <c r="AA52" s="3" t="s">
        <v>59</v>
      </c>
      <c r="AB52" s="11" t="s">
        <v>58</v>
      </c>
      <c r="AC52" s="11" t="s">
        <v>58</v>
      </c>
      <c r="AD52" s="11" t="s">
        <v>58</v>
      </c>
      <c r="AE52" s="11" t="s">
        <v>58</v>
      </c>
      <c r="AF52" s="11" t="s">
        <v>58</v>
      </c>
      <c r="AG52" s="11" t="s">
        <v>58</v>
      </c>
      <c r="AH52" s="11" t="s">
        <v>58</v>
      </c>
      <c r="AI52" s="11" t="s">
        <v>58</v>
      </c>
      <c r="AJ52" s="11" t="s">
        <v>58</v>
      </c>
      <c r="AK52" s="11" t="s">
        <v>58</v>
      </c>
      <c r="AL52" s="11" t="s">
        <v>58</v>
      </c>
      <c r="AM52" s="11" t="s">
        <v>58</v>
      </c>
      <c r="AN52" s="11">
        <f t="shared" si="9"/>
        <v>9545.8140000000003</v>
      </c>
      <c r="AO52" s="11">
        <f t="shared" si="10"/>
        <v>9545.8140000000003</v>
      </c>
      <c r="AP52" s="10">
        <f t="shared" si="11"/>
        <v>9545.8140000000003</v>
      </c>
      <c r="AQ52" s="10">
        <f t="shared" si="11"/>
        <v>9545.8140000000003</v>
      </c>
      <c r="AR52" s="10">
        <f t="shared" si="11"/>
        <v>9545.8140000000003</v>
      </c>
      <c r="AS52" s="10">
        <f t="shared" si="11"/>
        <v>9545.8140000000003</v>
      </c>
    </row>
    <row r="53" spans="1:45" x14ac:dyDescent="0.75">
      <c r="A53" t="s">
        <v>51</v>
      </c>
      <c r="B53" t="s">
        <v>64</v>
      </c>
      <c r="C53" s="8">
        <v>301</v>
      </c>
      <c r="D53" s="3" t="s">
        <v>62</v>
      </c>
      <c r="E53" s="3" t="str">
        <f t="shared" si="4"/>
        <v>CMG 301  Level 4</v>
      </c>
      <c r="F53" s="9" cm="1">
        <f t="array" ref="F53">SUMPRODUCT(('[1]CMG Matrix 2023.07.01'!$A$4:$A$1303=$B$1)*('[1]CMG Matrix 2023.07.01'!$D$4:$D$1303=$C53)*('[1]CMG Matrix 2023.07.01'!$M$3:$P$3=$D53)*('[1]CMG Matrix 2023.07.01'!$M$4:$P$1303))</f>
        <v>14860.9</v>
      </c>
      <c r="G53" t="s">
        <v>54</v>
      </c>
      <c r="H53" t="s">
        <v>55</v>
      </c>
      <c r="I53" s="10">
        <f t="shared" si="0"/>
        <v>8916.5399999999991</v>
      </c>
      <c r="J53" s="10">
        <f t="shared" si="1"/>
        <v>26749.62</v>
      </c>
      <c r="K53" s="10">
        <f t="shared" si="5"/>
        <v>14860.9</v>
      </c>
      <c r="L53" s="10">
        <f t="shared" si="6"/>
        <v>14860.9</v>
      </c>
      <c r="M53" s="11" t="s">
        <v>56</v>
      </c>
      <c r="N53" s="10" t="s">
        <v>57</v>
      </c>
      <c r="O53" s="11">
        <f t="shared" si="7"/>
        <v>14117.855</v>
      </c>
      <c r="P53" s="3" t="s">
        <v>58</v>
      </c>
      <c r="Q53" s="3" t="s">
        <v>58</v>
      </c>
      <c r="R53" s="3" t="s">
        <v>58</v>
      </c>
      <c r="S53" s="3" t="s">
        <v>58</v>
      </c>
      <c r="T53" s="10">
        <f t="shared" si="13"/>
        <v>26749.62</v>
      </c>
      <c r="U53" s="10">
        <f t="shared" si="13"/>
        <v>26749.62</v>
      </c>
      <c r="V53" s="10">
        <f t="shared" si="13"/>
        <v>26749.62</v>
      </c>
      <c r="W53" s="10">
        <f t="shared" si="13"/>
        <v>26749.62</v>
      </c>
      <c r="X53" s="10">
        <f t="shared" si="13"/>
        <v>26749.62</v>
      </c>
      <c r="Y53" s="10">
        <f t="shared" si="13"/>
        <v>26749.62</v>
      </c>
      <c r="Z53" s="10">
        <f t="shared" si="13"/>
        <v>26749.62</v>
      </c>
      <c r="AA53" s="3" t="s">
        <v>59</v>
      </c>
      <c r="AB53" s="11" t="s">
        <v>58</v>
      </c>
      <c r="AC53" s="11" t="s">
        <v>58</v>
      </c>
      <c r="AD53" s="11" t="s">
        <v>58</v>
      </c>
      <c r="AE53" s="11" t="s">
        <v>58</v>
      </c>
      <c r="AF53" s="11" t="s">
        <v>58</v>
      </c>
      <c r="AG53" s="11" t="s">
        <v>58</v>
      </c>
      <c r="AH53" s="11" t="s">
        <v>58</v>
      </c>
      <c r="AI53" s="11" t="s">
        <v>58</v>
      </c>
      <c r="AJ53" s="11" t="s">
        <v>58</v>
      </c>
      <c r="AK53" s="11" t="s">
        <v>58</v>
      </c>
      <c r="AL53" s="11" t="s">
        <v>58</v>
      </c>
      <c r="AM53" s="11" t="s">
        <v>58</v>
      </c>
      <c r="AN53" s="11">
        <f t="shared" si="9"/>
        <v>8916.5399999999991</v>
      </c>
      <c r="AO53" s="11">
        <f t="shared" si="10"/>
        <v>8916.5399999999991</v>
      </c>
      <c r="AP53" s="10">
        <f t="shared" si="11"/>
        <v>8916.5399999999991</v>
      </c>
      <c r="AQ53" s="10">
        <f t="shared" si="11"/>
        <v>8916.5399999999991</v>
      </c>
      <c r="AR53" s="10">
        <f t="shared" si="11"/>
        <v>8916.5399999999991</v>
      </c>
      <c r="AS53" s="10">
        <f t="shared" si="11"/>
        <v>8916.5399999999991</v>
      </c>
    </row>
    <row r="54" spans="1:45" x14ac:dyDescent="0.75">
      <c r="A54" t="s">
        <v>51</v>
      </c>
      <c r="B54" t="s">
        <v>64</v>
      </c>
      <c r="C54" s="8">
        <v>302</v>
      </c>
      <c r="D54" s="3" t="s">
        <v>53</v>
      </c>
      <c r="E54" s="3" t="str">
        <f t="shared" si="4"/>
        <v>CMG 302  Level 1</v>
      </c>
      <c r="F54" s="9" cm="1">
        <f t="array" ref="F54">SUMPRODUCT(('[1]CMG Matrix 2023.07.01'!$A$4:$A$1303=$B$1)*('[1]CMG Matrix 2023.07.01'!$D$4:$D$1303=$C54)*('[1]CMG Matrix 2023.07.01'!$M$3:$P$3=$D54)*('[1]CMG Matrix 2023.07.01'!$M$4:$P$1303))</f>
        <v>27810.99</v>
      </c>
      <c r="G54" t="s">
        <v>54</v>
      </c>
      <c r="H54" t="s">
        <v>55</v>
      </c>
      <c r="I54" s="10">
        <f t="shared" si="0"/>
        <v>16686.594000000001</v>
      </c>
      <c r="J54" s="10">
        <f t="shared" si="1"/>
        <v>50059.782000000007</v>
      </c>
      <c r="K54" s="10">
        <f t="shared" si="5"/>
        <v>27810.99</v>
      </c>
      <c r="L54" s="10">
        <f t="shared" si="6"/>
        <v>27810.99</v>
      </c>
      <c r="M54" s="11" t="s">
        <v>56</v>
      </c>
      <c r="N54" s="10" t="s">
        <v>57</v>
      </c>
      <c r="O54" s="11">
        <f t="shared" si="7"/>
        <v>26420.440500000001</v>
      </c>
      <c r="P54" s="3" t="s">
        <v>58</v>
      </c>
      <c r="Q54" s="3" t="s">
        <v>58</v>
      </c>
      <c r="R54" s="3" t="s">
        <v>58</v>
      </c>
      <c r="S54" s="3" t="s">
        <v>58</v>
      </c>
      <c r="T54" s="10">
        <f t="shared" si="13"/>
        <v>50059.782000000007</v>
      </c>
      <c r="U54" s="10">
        <f t="shared" si="13"/>
        <v>50059.782000000007</v>
      </c>
      <c r="V54" s="10">
        <f t="shared" si="13"/>
        <v>50059.782000000007</v>
      </c>
      <c r="W54" s="10">
        <f t="shared" si="13"/>
        <v>50059.782000000007</v>
      </c>
      <c r="X54" s="10">
        <f t="shared" si="13"/>
        <v>50059.782000000007</v>
      </c>
      <c r="Y54" s="10">
        <f t="shared" si="13"/>
        <v>50059.782000000007</v>
      </c>
      <c r="Z54" s="10">
        <f t="shared" si="13"/>
        <v>50059.782000000007</v>
      </c>
      <c r="AA54" s="3" t="s">
        <v>59</v>
      </c>
      <c r="AB54" s="11" t="s">
        <v>58</v>
      </c>
      <c r="AC54" s="11" t="s">
        <v>58</v>
      </c>
      <c r="AD54" s="11" t="s">
        <v>58</v>
      </c>
      <c r="AE54" s="11" t="s">
        <v>58</v>
      </c>
      <c r="AF54" s="11" t="s">
        <v>58</v>
      </c>
      <c r="AG54" s="11" t="s">
        <v>58</v>
      </c>
      <c r="AH54" s="11" t="s">
        <v>58</v>
      </c>
      <c r="AI54" s="11" t="s">
        <v>58</v>
      </c>
      <c r="AJ54" s="11" t="s">
        <v>58</v>
      </c>
      <c r="AK54" s="11" t="s">
        <v>58</v>
      </c>
      <c r="AL54" s="11" t="s">
        <v>58</v>
      </c>
      <c r="AM54" s="11" t="s">
        <v>58</v>
      </c>
      <c r="AN54" s="11">
        <f t="shared" si="9"/>
        <v>16686.594000000001</v>
      </c>
      <c r="AO54" s="11">
        <f t="shared" si="10"/>
        <v>16686.594000000001</v>
      </c>
      <c r="AP54" s="10">
        <f t="shared" si="11"/>
        <v>16686.594000000001</v>
      </c>
      <c r="AQ54" s="10">
        <f t="shared" si="11"/>
        <v>16686.594000000001</v>
      </c>
      <c r="AR54" s="10">
        <f t="shared" si="11"/>
        <v>16686.594000000001</v>
      </c>
      <c r="AS54" s="10">
        <f t="shared" si="11"/>
        <v>16686.594000000001</v>
      </c>
    </row>
    <row r="55" spans="1:45" x14ac:dyDescent="0.75">
      <c r="A55" t="s">
        <v>51</v>
      </c>
      <c r="B55" t="s">
        <v>64</v>
      </c>
      <c r="C55" s="8">
        <v>302</v>
      </c>
      <c r="D55" s="3" t="s">
        <v>60</v>
      </c>
      <c r="E55" s="3" t="str">
        <f t="shared" si="4"/>
        <v>CMG 302  Level 2</v>
      </c>
      <c r="F55" s="9" cm="1">
        <f t="array" ref="F55">SUMPRODUCT(('[1]CMG Matrix 2023.07.01'!$A$4:$A$1303=$B$1)*('[1]CMG Matrix 2023.07.01'!$D$4:$D$1303=$C55)*('[1]CMG Matrix 2023.07.01'!$M$3:$P$3=$D55)*('[1]CMG Matrix 2023.07.01'!$M$4:$P$1303))</f>
        <v>21881</v>
      </c>
      <c r="G55" t="s">
        <v>54</v>
      </c>
      <c r="H55" t="s">
        <v>55</v>
      </c>
      <c r="I55" s="10">
        <f t="shared" si="0"/>
        <v>13128.6</v>
      </c>
      <c r="J55" s="10">
        <f t="shared" si="1"/>
        <v>39385.800000000003</v>
      </c>
      <c r="K55" s="10">
        <f t="shared" si="5"/>
        <v>21881</v>
      </c>
      <c r="L55" s="10">
        <f t="shared" si="6"/>
        <v>21881</v>
      </c>
      <c r="M55" s="11" t="s">
        <v>56</v>
      </c>
      <c r="N55" s="10" t="s">
        <v>57</v>
      </c>
      <c r="O55" s="11">
        <f t="shared" si="7"/>
        <v>20786.95</v>
      </c>
      <c r="P55" s="3" t="s">
        <v>58</v>
      </c>
      <c r="Q55" s="3" t="s">
        <v>58</v>
      </c>
      <c r="R55" s="3" t="s">
        <v>58</v>
      </c>
      <c r="S55" s="3" t="s">
        <v>58</v>
      </c>
      <c r="T55" s="10">
        <f t="shared" si="13"/>
        <v>39385.800000000003</v>
      </c>
      <c r="U55" s="10">
        <f t="shared" si="13"/>
        <v>39385.800000000003</v>
      </c>
      <c r="V55" s="10">
        <f t="shared" si="13"/>
        <v>39385.800000000003</v>
      </c>
      <c r="W55" s="10">
        <f t="shared" si="13"/>
        <v>39385.800000000003</v>
      </c>
      <c r="X55" s="10">
        <f t="shared" si="13"/>
        <v>39385.800000000003</v>
      </c>
      <c r="Y55" s="10">
        <f t="shared" si="13"/>
        <v>39385.800000000003</v>
      </c>
      <c r="Z55" s="10">
        <f t="shared" si="13"/>
        <v>39385.800000000003</v>
      </c>
      <c r="AA55" s="3" t="s">
        <v>59</v>
      </c>
      <c r="AB55" s="11" t="s">
        <v>58</v>
      </c>
      <c r="AC55" s="11" t="s">
        <v>58</v>
      </c>
      <c r="AD55" s="11" t="s">
        <v>58</v>
      </c>
      <c r="AE55" s="11" t="s">
        <v>58</v>
      </c>
      <c r="AF55" s="11" t="s">
        <v>58</v>
      </c>
      <c r="AG55" s="11" t="s">
        <v>58</v>
      </c>
      <c r="AH55" s="11" t="s">
        <v>58</v>
      </c>
      <c r="AI55" s="11" t="s">
        <v>58</v>
      </c>
      <c r="AJ55" s="11" t="s">
        <v>58</v>
      </c>
      <c r="AK55" s="11" t="s">
        <v>58</v>
      </c>
      <c r="AL55" s="11" t="s">
        <v>58</v>
      </c>
      <c r="AM55" s="11" t="s">
        <v>58</v>
      </c>
      <c r="AN55" s="11">
        <f t="shared" si="9"/>
        <v>13128.6</v>
      </c>
      <c r="AO55" s="11">
        <f t="shared" si="10"/>
        <v>13128.6</v>
      </c>
      <c r="AP55" s="10">
        <f t="shared" si="11"/>
        <v>13128.6</v>
      </c>
      <c r="AQ55" s="10">
        <f t="shared" si="11"/>
        <v>13128.6</v>
      </c>
      <c r="AR55" s="10">
        <f t="shared" si="11"/>
        <v>13128.6</v>
      </c>
      <c r="AS55" s="10">
        <f t="shared" si="11"/>
        <v>13128.6</v>
      </c>
    </row>
    <row r="56" spans="1:45" x14ac:dyDescent="0.75">
      <c r="A56" t="s">
        <v>51</v>
      </c>
      <c r="B56" t="s">
        <v>64</v>
      </c>
      <c r="C56" s="8">
        <v>302</v>
      </c>
      <c r="D56" s="3" t="s">
        <v>61</v>
      </c>
      <c r="E56" s="3" t="str">
        <f t="shared" si="4"/>
        <v>CMG 302  Level 3</v>
      </c>
      <c r="F56" s="9" cm="1">
        <f t="array" ref="F56">SUMPRODUCT(('[1]CMG Matrix 2023.07.01'!$A$4:$A$1303=$B$1)*('[1]CMG Matrix 2023.07.01'!$D$4:$D$1303=$C56)*('[1]CMG Matrix 2023.07.01'!$M$3:$P$3=$D56)*('[1]CMG Matrix 2023.07.01'!$M$4:$P$1303))</f>
        <v>20392.21</v>
      </c>
      <c r="G56" t="s">
        <v>54</v>
      </c>
      <c r="H56" t="s">
        <v>55</v>
      </c>
      <c r="I56" s="10">
        <f t="shared" si="0"/>
        <v>12235.325999999999</v>
      </c>
      <c r="J56" s="10">
        <f t="shared" si="1"/>
        <v>36705.978000000003</v>
      </c>
      <c r="K56" s="10">
        <f t="shared" si="5"/>
        <v>20392.21</v>
      </c>
      <c r="L56" s="10">
        <f t="shared" si="6"/>
        <v>20392.21</v>
      </c>
      <c r="M56" s="11" t="s">
        <v>56</v>
      </c>
      <c r="N56" s="10" t="s">
        <v>57</v>
      </c>
      <c r="O56" s="11">
        <f t="shared" si="7"/>
        <v>19372.599499999997</v>
      </c>
      <c r="P56" s="3" t="s">
        <v>58</v>
      </c>
      <c r="Q56" s="3" t="s">
        <v>58</v>
      </c>
      <c r="R56" s="3" t="s">
        <v>58</v>
      </c>
      <c r="S56" s="3" t="s">
        <v>58</v>
      </c>
      <c r="T56" s="10">
        <f t="shared" si="13"/>
        <v>36705.978000000003</v>
      </c>
      <c r="U56" s="10">
        <f t="shared" si="13"/>
        <v>36705.978000000003</v>
      </c>
      <c r="V56" s="10">
        <f t="shared" si="13"/>
        <v>36705.978000000003</v>
      </c>
      <c r="W56" s="10">
        <f t="shared" si="13"/>
        <v>36705.978000000003</v>
      </c>
      <c r="X56" s="10">
        <f t="shared" si="13"/>
        <v>36705.978000000003</v>
      </c>
      <c r="Y56" s="10">
        <f t="shared" si="13"/>
        <v>36705.978000000003</v>
      </c>
      <c r="Z56" s="10">
        <f t="shared" si="13"/>
        <v>36705.978000000003</v>
      </c>
      <c r="AA56" s="3" t="s">
        <v>59</v>
      </c>
      <c r="AB56" s="11" t="s">
        <v>58</v>
      </c>
      <c r="AC56" s="11" t="s">
        <v>58</v>
      </c>
      <c r="AD56" s="11" t="s">
        <v>58</v>
      </c>
      <c r="AE56" s="11" t="s">
        <v>58</v>
      </c>
      <c r="AF56" s="11" t="s">
        <v>58</v>
      </c>
      <c r="AG56" s="11" t="s">
        <v>58</v>
      </c>
      <c r="AH56" s="11" t="s">
        <v>58</v>
      </c>
      <c r="AI56" s="11" t="s">
        <v>58</v>
      </c>
      <c r="AJ56" s="11" t="s">
        <v>58</v>
      </c>
      <c r="AK56" s="11" t="s">
        <v>58</v>
      </c>
      <c r="AL56" s="11" t="s">
        <v>58</v>
      </c>
      <c r="AM56" s="11" t="s">
        <v>58</v>
      </c>
      <c r="AN56" s="11">
        <f t="shared" si="9"/>
        <v>12235.325999999999</v>
      </c>
      <c r="AO56" s="11">
        <f t="shared" si="10"/>
        <v>12235.325999999999</v>
      </c>
      <c r="AP56" s="10">
        <f t="shared" si="11"/>
        <v>12235.325999999999</v>
      </c>
      <c r="AQ56" s="10">
        <f t="shared" si="11"/>
        <v>12235.325999999999</v>
      </c>
      <c r="AR56" s="10">
        <f t="shared" si="11"/>
        <v>12235.325999999999</v>
      </c>
      <c r="AS56" s="10">
        <f t="shared" si="11"/>
        <v>12235.325999999999</v>
      </c>
    </row>
    <row r="57" spans="1:45" x14ac:dyDescent="0.75">
      <c r="A57" t="s">
        <v>51</v>
      </c>
      <c r="B57" t="s">
        <v>64</v>
      </c>
      <c r="C57" s="8">
        <v>302</v>
      </c>
      <c r="D57" s="3" t="s">
        <v>62</v>
      </c>
      <c r="E57" s="3" t="str">
        <f t="shared" si="4"/>
        <v>CMG 302  Level 4</v>
      </c>
      <c r="F57" s="9" cm="1">
        <f t="array" ref="F57">SUMPRODUCT(('[1]CMG Matrix 2023.07.01'!$A$4:$A$1303=$B$1)*('[1]CMG Matrix 2023.07.01'!$D$4:$D$1303=$C57)*('[1]CMG Matrix 2023.07.01'!$M$3:$P$3=$D57)*('[1]CMG Matrix 2023.07.01'!$M$4:$P$1303))</f>
        <v>19047.09</v>
      </c>
      <c r="G57" t="s">
        <v>54</v>
      </c>
      <c r="H57" t="s">
        <v>55</v>
      </c>
      <c r="I57" s="10">
        <f t="shared" si="0"/>
        <v>11428.253999999999</v>
      </c>
      <c r="J57" s="10">
        <f t="shared" si="1"/>
        <v>34284.762000000002</v>
      </c>
      <c r="K57" s="10">
        <f t="shared" si="5"/>
        <v>19047.09</v>
      </c>
      <c r="L57" s="10">
        <f t="shared" si="6"/>
        <v>19047.09</v>
      </c>
      <c r="M57" s="11" t="s">
        <v>56</v>
      </c>
      <c r="N57" s="10" t="s">
        <v>57</v>
      </c>
      <c r="O57" s="11">
        <f t="shared" si="7"/>
        <v>18094.735499999999</v>
      </c>
      <c r="P57" s="3" t="s">
        <v>58</v>
      </c>
      <c r="Q57" s="3" t="s">
        <v>58</v>
      </c>
      <c r="R57" s="3" t="s">
        <v>58</v>
      </c>
      <c r="S57" s="3" t="s">
        <v>58</v>
      </c>
      <c r="T57" s="10">
        <f t="shared" si="13"/>
        <v>34284.762000000002</v>
      </c>
      <c r="U57" s="10">
        <f t="shared" si="13"/>
        <v>34284.762000000002</v>
      </c>
      <c r="V57" s="10">
        <f t="shared" si="13"/>
        <v>34284.762000000002</v>
      </c>
      <c r="W57" s="10">
        <f t="shared" si="13"/>
        <v>34284.762000000002</v>
      </c>
      <c r="X57" s="10">
        <f t="shared" si="13"/>
        <v>34284.762000000002</v>
      </c>
      <c r="Y57" s="10">
        <f t="shared" si="13"/>
        <v>34284.762000000002</v>
      </c>
      <c r="Z57" s="10">
        <f t="shared" si="13"/>
        <v>34284.762000000002</v>
      </c>
      <c r="AA57" s="3" t="s">
        <v>59</v>
      </c>
      <c r="AB57" s="11" t="s">
        <v>58</v>
      </c>
      <c r="AC57" s="11" t="s">
        <v>58</v>
      </c>
      <c r="AD57" s="11" t="s">
        <v>58</v>
      </c>
      <c r="AE57" s="11" t="s">
        <v>58</v>
      </c>
      <c r="AF57" s="11" t="s">
        <v>58</v>
      </c>
      <c r="AG57" s="11" t="s">
        <v>58</v>
      </c>
      <c r="AH57" s="11" t="s">
        <v>58</v>
      </c>
      <c r="AI57" s="11" t="s">
        <v>58</v>
      </c>
      <c r="AJ57" s="11" t="s">
        <v>58</v>
      </c>
      <c r="AK57" s="11" t="s">
        <v>58</v>
      </c>
      <c r="AL57" s="11" t="s">
        <v>58</v>
      </c>
      <c r="AM57" s="11" t="s">
        <v>58</v>
      </c>
      <c r="AN57" s="11">
        <f t="shared" si="9"/>
        <v>11428.253999999999</v>
      </c>
      <c r="AO57" s="11">
        <f t="shared" si="10"/>
        <v>11428.253999999999</v>
      </c>
      <c r="AP57" s="10">
        <f t="shared" si="11"/>
        <v>11428.253999999999</v>
      </c>
      <c r="AQ57" s="10">
        <f t="shared" si="11"/>
        <v>11428.253999999999</v>
      </c>
      <c r="AR57" s="10">
        <f t="shared" si="11"/>
        <v>11428.253999999999</v>
      </c>
      <c r="AS57" s="10">
        <f t="shared" si="11"/>
        <v>11428.253999999999</v>
      </c>
    </row>
    <row r="58" spans="1:45" x14ac:dyDescent="0.75">
      <c r="A58" t="s">
        <v>51</v>
      </c>
      <c r="B58" t="s">
        <v>64</v>
      </c>
      <c r="C58" s="8">
        <v>303</v>
      </c>
      <c r="D58" s="3" t="s">
        <v>53</v>
      </c>
      <c r="E58" s="3" t="str">
        <f t="shared" si="4"/>
        <v>CMG 303  Level 1</v>
      </c>
      <c r="F58" s="9" cm="1">
        <f t="array" ref="F58">SUMPRODUCT(('[1]CMG Matrix 2023.07.01'!$A$4:$A$1303=$B$1)*('[1]CMG Matrix 2023.07.01'!$D$4:$D$1303=$C58)*('[1]CMG Matrix 2023.07.01'!$M$3:$P$3=$D58)*('[1]CMG Matrix 2023.07.01'!$M$4:$P$1303))</f>
        <v>33293.81</v>
      </c>
      <c r="G58" t="s">
        <v>54</v>
      </c>
      <c r="H58" t="s">
        <v>55</v>
      </c>
      <c r="I58" s="10">
        <f t="shared" si="0"/>
        <v>19976.285999999996</v>
      </c>
      <c r="J58" s="10">
        <f t="shared" si="1"/>
        <v>59928.858</v>
      </c>
      <c r="K58" s="10">
        <f t="shared" si="5"/>
        <v>33293.81</v>
      </c>
      <c r="L58" s="10">
        <f t="shared" si="6"/>
        <v>33293.81</v>
      </c>
      <c r="M58" s="11" t="s">
        <v>56</v>
      </c>
      <c r="N58" s="10" t="s">
        <v>57</v>
      </c>
      <c r="O58" s="11">
        <f t="shared" si="7"/>
        <v>31629.119499999997</v>
      </c>
      <c r="P58" s="3" t="s">
        <v>58</v>
      </c>
      <c r="Q58" s="3" t="s">
        <v>58</v>
      </c>
      <c r="R58" s="3" t="s">
        <v>58</v>
      </c>
      <c r="S58" s="3" t="s">
        <v>58</v>
      </c>
      <c r="T58" s="10">
        <f t="shared" si="13"/>
        <v>59928.858</v>
      </c>
      <c r="U58" s="10">
        <f t="shared" si="13"/>
        <v>59928.858</v>
      </c>
      <c r="V58" s="10">
        <f t="shared" si="13"/>
        <v>59928.858</v>
      </c>
      <c r="W58" s="10">
        <f t="shared" si="13"/>
        <v>59928.858</v>
      </c>
      <c r="X58" s="10">
        <f t="shared" si="13"/>
        <v>59928.858</v>
      </c>
      <c r="Y58" s="10">
        <f t="shared" si="13"/>
        <v>59928.858</v>
      </c>
      <c r="Z58" s="10">
        <f t="shared" si="13"/>
        <v>59928.858</v>
      </c>
      <c r="AA58" s="3" t="s">
        <v>59</v>
      </c>
      <c r="AB58" s="11" t="s">
        <v>58</v>
      </c>
      <c r="AC58" s="11" t="s">
        <v>58</v>
      </c>
      <c r="AD58" s="11" t="s">
        <v>58</v>
      </c>
      <c r="AE58" s="11" t="s">
        <v>58</v>
      </c>
      <c r="AF58" s="11" t="s">
        <v>58</v>
      </c>
      <c r="AG58" s="11" t="s">
        <v>58</v>
      </c>
      <c r="AH58" s="11" t="s">
        <v>58</v>
      </c>
      <c r="AI58" s="11" t="s">
        <v>58</v>
      </c>
      <c r="AJ58" s="11" t="s">
        <v>58</v>
      </c>
      <c r="AK58" s="11" t="s">
        <v>58</v>
      </c>
      <c r="AL58" s="11" t="s">
        <v>58</v>
      </c>
      <c r="AM58" s="11" t="s">
        <v>58</v>
      </c>
      <c r="AN58" s="11">
        <f t="shared" si="9"/>
        <v>19976.285999999996</v>
      </c>
      <c r="AO58" s="11">
        <f t="shared" si="10"/>
        <v>19976.285999999996</v>
      </c>
      <c r="AP58" s="10">
        <f t="shared" si="11"/>
        <v>19976.285999999996</v>
      </c>
      <c r="AQ58" s="10">
        <f t="shared" si="11"/>
        <v>19976.285999999996</v>
      </c>
      <c r="AR58" s="10">
        <f t="shared" si="11"/>
        <v>19976.285999999996</v>
      </c>
      <c r="AS58" s="10">
        <f t="shared" si="11"/>
        <v>19976.285999999996</v>
      </c>
    </row>
    <row r="59" spans="1:45" x14ac:dyDescent="0.75">
      <c r="A59" t="s">
        <v>51</v>
      </c>
      <c r="B59" t="s">
        <v>64</v>
      </c>
      <c r="C59" s="8">
        <v>303</v>
      </c>
      <c r="D59" s="3" t="s">
        <v>60</v>
      </c>
      <c r="E59" s="3" t="str">
        <f t="shared" si="4"/>
        <v>CMG 303  Level 2</v>
      </c>
      <c r="F59" s="9" cm="1">
        <f t="array" ref="F59">SUMPRODUCT(('[1]CMG Matrix 2023.07.01'!$A$4:$A$1303=$B$1)*('[1]CMG Matrix 2023.07.01'!$D$4:$D$1303=$C59)*('[1]CMG Matrix 2023.07.01'!$M$3:$P$3=$D59)*('[1]CMG Matrix 2023.07.01'!$M$4:$P$1303))</f>
        <v>26194.69</v>
      </c>
      <c r="G59" t="s">
        <v>54</v>
      </c>
      <c r="H59" t="s">
        <v>55</v>
      </c>
      <c r="I59" s="10">
        <f t="shared" si="0"/>
        <v>15716.813999999998</v>
      </c>
      <c r="J59" s="10">
        <f t="shared" si="1"/>
        <v>47150.441999999995</v>
      </c>
      <c r="K59" s="10">
        <f t="shared" si="5"/>
        <v>26194.69</v>
      </c>
      <c r="L59" s="10">
        <f t="shared" si="6"/>
        <v>26194.69</v>
      </c>
      <c r="M59" s="11" t="s">
        <v>56</v>
      </c>
      <c r="N59" s="10" t="s">
        <v>57</v>
      </c>
      <c r="O59" s="11">
        <f t="shared" si="7"/>
        <v>24884.955499999996</v>
      </c>
      <c r="P59" s="3" t="s">
        <v>58</v>
      </c>
      <c r="Q59" s="3" t="s">
        <v>58</v>
      </c>
      <c r="R59" s="3" t="s">
        <v>58</v>
      </c>
      <c r="S59" s="3" t="s">
        <v>58</v>
      </c>
      <c r="T59" s="10">
        <f t="shared" si="13"/>
        <v>47150.441999999995</v>
      </c>
      <c r="U59" s="10">
        <f t="shared" si="13"/>
        <v>47150.441999999995</v>
      </c>
      <c r="V59" s="10">
        <f t="shared" si="13"/>
        <v>47150.441999999995</v>
      </c>
      <c r="W59" s="10">
        <f t="shared" si="13"/>
        <v>47150.441999999995</v>
      </c>
      <c r="X59" s="10">
        <f t="shared" si="13"/>
        <v>47150.441999999995</v>
      </c>
      <c r="Y59" s="10">
        <f t="shared" si="13"/>
        <v>47150.441999999995</v>
      </c>
      <c r="Z59" s="10">
        <f t="shared" si="13"/>
        <v>47150.441999999995</v>
      </c>
      <c r="AA59" s="3" t="s">
        <v>59</v>
      </c>
      <c r="AB59" s="11" t="s">
        <v>58</v>
      </c>
      <c r="AC59" s="11" t="s">
        <v>58</v>
      </c>
      <c r="AD59" s="11" t="s">
        <v>58</v>
      </c>
      <c r="AE59" s="11" t="s">
        <v>58</v>
      </c>
      <c r="AF59" s="11" t="s">
        <v>58</v>
      </c>
      <c r="AG59" s="11" t="s">
        <v>58</v>
      </c>
      <c r="AH59" s="11" t="s">
        <v>58</v>
      </c>
      <c r="AI59" s="11" t="s">
        <v>58</v>
      </c>
      <c r="AJ59" s="11" t="s">
        <v>58</v>
      </c>
      <c r="AK59" s="11" t="s">
        <v>58</v>
      </c>
      <c r="AL59" s="11" t="s">
        <v>58</v>
      </c>
      <c r="AM59" s="11" t="s">
        <v>58</v>
      </c>
      <c r="AN59" s="11">
        <f t="shared" si="9"/>
        <v>15716.813999999998</v>
      </c>
      <c r="AO59" s="11">
        <f t="shared" si="10"/>
        <v>15716.813999999998</v>
      </c>
      <c r="AP59" s="10">
        <f t="shared" si="11"/>
        <v>15716.813999999998</v>
      </c>
      <c r="AQ59" s="10">
        <f t="shared" si="11"/>
        <v>15716.813999999998</v>
      </c>
      <c r="AR59" s="10">
        <f t="shared" si="11"/>
        <v>15716.813999999998</v>
      </c>
      <c r="AS59" s="10">
        <f t="shared" si="11"/>
        <v>15716.813999999998</v>
      </c>
    </row>
    <row r="60" spans="1:45" x14ac:dyDescent="0.75">
      <c r="A60" t="s">
        <v>51</v>
      </c>
      <c r="B60" t="s">
        <v>64</v>
      </c>
      <c r="C60" s="8">
        <v>303</v>
      </c>
      <c r="D60" s="3" t="s">
        <v>61</v>
      </c>
      <c r="E60" s="3" t="str">
        <f t="shared" si="4"/>
        <v>CMG 303  Level 3</v>
      </c>
      <c r="F60" s="9" cm="1">
        <f t="array" ref="F60">SUMPRODUCT(('[1]CMG Matrix 2023.07.01'!$A$4:$A$1303=$B$1)*('[1]CMG Matrix 2023.07.01'!$D$4:$D$1303=$C60)*('[1]CMG Matrix 2023.07.01'!$M$3:$P$3=$D60)*('[1]CMG Matrix 2023.07.01'!$M$4:$P$1303))</f>
        <v>24411.39</v>
      </c>
      <c r="G60" t="s">
        <v>54</v>
      </c>
      <c r="H60" t="s">
        <v>55</v>
      </c>
      <c r="I60" s="10">
        <f t="shared" si="0"/>
        <v>14646.833999999999</v>
      </c>
      <c r="J60" s="10">
        <f t="shared" si="1"/>
        <v>43940.502</v>
      </c>
      <c r="K60" s="10">
        <f t="shared" si="5"/>
        <v>24411.39</v>
      </c>
      <c r="L60" s="10">
        <f t="shared" si="6"/>
        <v>24411.39</v>
      </c>
      <c r="M60" s="11" t="s">
        <v>56</v>
      </c>
      <c r="N60" s="10" t="s">
        <v>57</v>
      </c>
      <c r="O60" s="11">
        <f t="shared" si="7"/>
        <v>23190.820499999998</v>
      </c>
      <c r="P60" s="3" t="s">
        <v>58</v>
      </c>
      <c r="Q60" s="3" t="s">
        <v>58</v>
      </c>
      <c r="R60" s="3" t="s">
        <v>58</v>
      </c>
      <c r="S60" s="3" t="s">
        <v>58</v>
      </c>
      <c r="T60" s="10">
        <f t="shared" si="13"/>
        <v>43940.502</v>
      </c>
      <c r="U60" s="10">
        <f t="shared" si="13"/>
        <v>43940.502</v>
      </c>
      <c r="V60" s="10">
        <f t="shared" si="13"/>
        <v>43940.502</v>
      </c>
      <c r="W60" s="10">
        <f t="shared" si="13"/>
        <v>43940.502</v>
      </c>
      <c r="X60" s="10">
        <f t="shared" si="13"/>
        <v>43940.502</v>
      </c>
      <c r="Y60" s="10">
        <f t="shared" si="13"/>
        <v>43940.502</v>
      </c>
      <c r="Z60" s="10">
        <f t="shared" si="13"/>
        <v>43940.502</v>
      </c>
      <c r="AA60" s="3" t="s">
        <v>59</v>
      </c>
      <c r="AB60" s="11" t="s">
        <v>58</v>
      </c>
      <c r="AC60" s="11" t="s">
        <v>58</v>
      </c>
      <c r="AD60" s="11" t="s">
        <v>58</v>
      </c>
      <c r="AE60" s="11" t="s">
        <v>58</v>
      </c>
      <c r="AF60" s="11" t="s">
        <v>58</v>
      </c>
      <c r="AG60" s="11" t="s">
        <v>58</v>
      </c>
      <c r="AH60" s="11" t="s">
        <v>58</v>
      </c>
      <c r="AI60" s="11" t="s">
        <v>58</v>
      </c>
      <c r="AJ60" s="11" t="s">
        <v>58</v>
      </c>
      <c r="AK60" s="11" t="s">
        <v>58</v>
      </c>
      <c r="AL60" s="11" t="s">
        <v>58</v>
      </c>
      <c r="AM60" s="11" t="s">
        <v>58</v>
      </c>
      <c r="AN60" s="11">
        <f t="shared" si="9"/>
        <v>14646.833999999999</v>
      </c>
      <c r="AO60" s="11">
        <f t="shared" si="10"/>
        <v>14646.833999999999</v>
      </c>
      <c r="AP60" s="10">
        <f t="shared" si="11"/>
        <v>14646.833999999999</v>
      </c>
      <c r="AQ60" s="10">
        <f t="shared" si="11"/>
        <v>14646.833999999999</v>
      </c>
      <c r="AR60" s="10">
        <f t="shared" si="11"/>
        <v>14646.833999999999</v>
      </c>
      <c r="AS60" s="10">
        <f t="shared" si="11"/>
        <v>14646.833999999999</v>
      </c>
    </row>
    <row r="61" spans="1:45" x14ac:dyDescent="0.75">
      <c r="A61" t="s">
        <v>51</v>
      </c>
      <c r="B61" t="s">
        <v>64</v>
      </c>
      <c r="C61" s="8">
        <v>303</v>
      </c>
      <c r="D61" s="3" t="s">
        <v>62</v>
      </c>
      <c r="E61" s="3" t="str">
        <f t="shared" si="4"/>
        <v>CMG 303  Level 4</v>
      </c>
      <c r="F61" s="9" cm="1">
        <f t="array" ref="F61">SUMPRODUCT(('[1]CMG Matrix 2023.07.01'!$A$4:$A$1303=$B$1)*('[1]CMG Matrix 2023.07.01'!$D$4:$D$1303=$C61)*('[1]CMG Matrix 2023.07.01'!$M$3:$P$3=$D61)*('[1]CMG Matrix 2023.07.01'!$M$4:$P$1303))</f>
        <v>22802.28</v>
      </c>
      <c r="G61" t="s">
        <v>54</v>
      </c>
      <c r="H61" t="s">
        <v>55</v>
      </c>
      <c r="I61" s="10">
        <f t="shared" si="0"/>
        <v>13681.367999999999</v>
      </c>
      <c r="J61" s="10">
        <f t="shared" si="1"/>
        <v>41044.103999999999</v>
      </c>
      <c r="K61" s="10">
        <f t="shared" si="5"/>
        <v>22802.28</v>
      </c>
      <c r="L61" s="10">
        <f t="shared" si="6"/>
        <v>22802.28</v>
      </c>
      <c r="M61" s="11" t="s">
        <v>56</v>
      </c>
      <c r="N61" s="10" t="s">
        <v>57</v>
      </c>
      <c r="O61" s="11">
        <f t="shared" si="7"/>
        <v>21662.165999999997</v>
      </c>
      <c r="P61" s="3" t="s">
        <v>58</v>
      </c>
      <c r="Q61" s="3" t="s">
        <v>58</v>
      </c>
      <c r="R61" s="3" t="s">
        <v>58</v>
      </c>
      <c r="S61" s="3" t="s">
        <v>58</v>
      </c>
      <c r="T61" s="10">
        <f t="shared" si="13"/>
        <v>41044.103999999999</v>
      </c>
      <c r="U61" s="10">
        <f t="shared" si="13"/>
        <v>41044.103999999999</v>
      </c>
      <c r="V61" s="10">
        <f t="shared" si="13"/>
        <v>41044.103999999999</v>
      </c>
      <c r="W61" s="10">
        <f t="shared" si="13"/>
        <v>41044.103999999999</v>
      </c>
      <c r="X61" s="10">
        <f t="shared" si="13"/>
        <v>41044.103999999999</v>
      </c>
      <c r="Y61" s="10">
        <f t="shared" si="13"/>
        <v>41044.103999999999</v>
      </c>
      <c r="Z61" s="10">
        <f t="shared" si="13"/>
        <v>41044.103999999999</v>
      </c>
      <c r="AA61" s="3" t="s">
        <v>59</v>
      </c>
      <c r="AB61" s="11" t="s">
        <v>58</v>
      </c>
      <c r="AC61" s="11" t="s">
        <v>58</v>
      </c>
      <c r="AD61" s="11" t="s">
        <v>58</v>
      </c>
      <c r="AE61" s="11" t="s">
        <v>58</v>
      </c>
      <c r="AF61" s="11" t="s">
        <v>58</v>
      </c>
      <c r="AG61" s="11" t="s">
        <v>58</v>
      </c>
      <c r="AH61" s="11" t="s">
        <v>58</v>
      </c>
      <c r="AI61" s="11" t="s">
        <v>58</v>
      </c>
      <c r="AJ61" s="11" t="s">
        <v>58</v>
      </c>
      <c r="AK61" s="11" t="s">
        <v>58</v>
      </c>
      <c r="AL61" s="11" t="s">
        <v>58</v>
      </c>
      <c r="AM61" s="11" t="s">
        <v>58</v>
      </c>
      <c r="AN61" s="11">
        <f t="shared" si="9"/>
        <v>13681.367999999999</v>
      </c>
      <c r="AO61" s="11">
        <f t="shared" si="10"/>
        <v>13681.367999999999</v>
      </c>
      <c r="AP61" s="10">
        <f t="shared" si="11"/>
        <v>13681.367999999999</v>
      </c>
      <c r="AQ61" s="10">
        <f t="shared" si="11"/>
        <v>13681.367999999999</v>
      </c>
      <c r="AR61" s="10">
        <f t="shared" si="11"/>
        <v>13681.367999999999</v>
      </c>
      <c r="AS61" s="10">
        <f t="shared" si="11"/>
        <v>13681.367999999999</v>
      </c>
    </row>
    <row r="62" spans="1:45" x14ac:dyDescent="0.75">
      <c r="A62" t="s">
        <v>51</v>
      </c>
      <c r="B62" t="s">
        <v>64</v>
      </c>
      <c r="C62" s="8">
        <v>304</v>
      </c>
      <c r="D62" s="3" t="s">
        <v>53</v>
      </c>
      <c r="E62" s="3" t="str">
        <f t="shared" si="4"/>
        <v>CMG 304  Level 1</v>
      </c>
      <c r="F62" s="9" cm="1">
        <f t="array" ref="F62">SUMPRODUCT(('[1]CMG Matrix 2023.07.01'!$A$4:$A$1303=$B$1)*('[1]CMG Matrix 2023.07.01'!$D$4:$D$1303=$C62)*('[1]CMG Matrix 2023.07.01'!$M$3:$P$3=$D62)*('[1]CMG Matrix 2023.07.01'!$M$4:$P$1303))</f>
        <v>39362.080000000002</v>
      </c>
      <c r="G62" t="s">
        <v>54</v>
      </c>
      <c r="H62" t="s">
        <v>55</v>
      </c>
      <c r="I62" s="10">
        <f t="shared" si="0"/>
        <v>23617.248</v>
      </c>
      <c r="J62" s="10">
        <f t="shared" si="1"/>
        <v>70851.744000000006</v>
      </c>
      <c r="K62" s="10">
        <f t="shared" si="5"/>
        <v>39362.080000000002</v>
      </c>
      <c r="L62" s="10">
        <f t="shared" si="6"/>
        <v>39362.080000000002</v>
      </c>
      <c r="M62" s="11" t="s">
        <v>56</v>
      </c>
      <c r="N62" s="10" t="s">
        <v>57</v>
      </c>
      <c r="O62" s="11">
        <f t="shared" si="7"/>
        <v>37393.976000000002</v>
      </c>
      <c r="P62" s="3" t="s">
        <v>58</v>
      </c>
      <c r="Q62" s="3" t="s">
        <v>58</v>
      </c>
      <c r="R62" s="3" t="s">
        <v>58</v>
      </c>
      <c r="S62" s="3" t="s">
        <v>58</v>
      </c>
      <c r="T62" s="10">
        <f t="shared" si="13"/>
        <v>70851.744000000006</v>
      </c>
      <c r="U62" s="10">
        <f t="shared" si="13"/>
        <v>70851.744000000006</v>
      </c>
      <c r="V62" s="10">
        <f t="shared" si="13"/>
        <v>70851.744000000006</v>
      </c>
      <c r="W62" s="10">
        <f t="shared" si="13"/>
        <v>70851.744000000006</v>
      </c>
      <c r="X62" s="10">
        <f t="shared" si="13"/>
        <v>70851.744000000006</v>
      </c>
      <c r="Y62" s="10">
        <f t="shared" si="13"/>
        <v>70851.744000000006</v>
      </c>
      <c r="Z62" s="10">
        <f t="shared" si="13"/>
        <v>70851.744000000006</v>
      </c>
      <c r="AA62" s="3" t="s">
        <v>59</v>
      </c>
      <c r="AB62" s="11" t="s">
        <v>58</v>
      </c>
      <c r="AC62" s="11" t="s">
        <v>58</v>
      </c>
      <c r="AD62" s="11" t="s">
        <v>58</v>
      </c>
      <c r="AE62" s="11" t="s">
        <v>58</v>
      </c>
      <c r="AF62" s="11" t="s">
        <v>58</v>
      </c>
      <c r="AG62" s="11" t="s">
        <v>58</v>
      </c>
      <c r="AH62" s="11" t="s">
        <v>58</v>
      </c>
      <c r="AI62" s="11" t="s">
        <v>58</v>
      </c>
      <c r="AJ62" s="11" t="s">
        <v>58</v>
      </c>
      <c r="AK62" s="11" t="s">
        <v>58</v>
      </c>
      <c r="AL62" s="11" t="s">
        <v>58</v>
      </c>
      <c r="AM62" s="11" t="s">
        <v>58</v>
      </c>
      <c r="AN62" s="11">
        <f t="shared" si="9"/>
        <v>23617.248</v>
      </c>
      <c r="AO62" s="11">
        <f t="shared" si="10"/>
        <v>23617.248</v>
      </c>
      <c r="AP62" s="10">
        <f t="shared" si="11"/>
        <v>23617.248</v>
      </c>
      <c r="AQ62" s="10">
        <f t="shared" si="11"/>
        <v>23617.248</v>
      </c>
      <c r="AR62" s="10">
        <f t="shared" si="11"/>
        <v>23617.248</v>
      </c>
      <c r="AS62" s="10">
        <f t="shared" si="11"/>
        <v>23617.248</v>
      </c>
    </row>
    <row r="63" spans="1:45" x14ac:dyDescent="0.75">
      <c r="A63" t="s">
        <v>51</v>
      </c>
      <c r="B63" t="s">
        <v>64</v>
      </c>
      <c r="C63" s="8">
        <v>304</v>
      </c>
      <c r="D63" s="3" t="s">
        <v>60</v>
      </c>
      <c r="E63" s="3" t="str">
        <f t="shared" si="4"/>
        <v>CMG 304  Level 2</v>
      </c>
      <c r="F63" s="9" cm="1">
        <f t="array" ref="F63">SUMPRODUCT(('[1]CMG Matrix 2023.07.01'!$A$4:$A$1303=$B$1)*('[1]CMG Matrix 2023.07.01'!$D$4:$D$1303=$C63)*('[1]CMG Matrix 2023.07.01'!$M$3:$P$3=$D63)*('[1]CMG Matrix 2023.07.01'!$M$4:$P$1303))</f>
        <v>30969.94</v>
      </c>
      <c r="G63" t="s">
        <v>54</v>
      </c>
      <c r="H63" t="s">
        <v>55</v>
      </c>
      <c r="I63" s="10">
        <f t="shared" si="0"/>
        <v>18581.964</v>
      </c>
      <c r="J63" s="10">
        <f t="shared" si="1"/>
        <v>55745.892</v>
      </c>
      <c r="K63" s="10">
        <f t="shared" si="5"/>
        <v>30969.94</v>
      </c>
      <c r="L63" s="10">
        <f t="shared" si="6"/>
        <v>30969.94</v>
      </c>
      <c r="M63" s="11" t="s">
        <v>56</v>
      </c>
      <c r="N63" s="10" t="s">
        <v>57</v>
      </c>
      <c r="O63" s="11">
        <f t="shared" si="7"/>
        <v>29421.442999999996</v>
      </c>
      <c r="P63" s="3" t="s">
        <v>58</v>
      </c>
      <c r="Q63" s="3" t="s">
        <v>58</v>
      </c>
      <c r="R63" s="3" t="s">
        <v>58</v>
      </c>
      <c r="S63" s="3" t="s">
        <v>58</v>
      </c>
      <c r="T63" s="10">
        <f t="shared" si="13"/>
        <v>55745.892</v>
      </c>
      <c r="U63" s="10">
        <f t="shared" si="13"/>
        <v>55745.892</v>
      </c>
      <c r="V63" s="10">
        <f t="shared" si="13"/>
        <v>55745.892</v>
      </c>
      <c r="W63" s="10">
        <f t="shared" si="13"/>
        <v>55745.892</v>
      </c>
      <c r="X63" s="10">
        <f t="shared" si="13"/>
        <v>55745.892</v>
      </c>
      <c r="Y63" s="10">
        <f t="shared" si="13"/>
        <v>55745.892</v>
      </c>
      <c r="Z63" s="10">
        <f t="shared" si="13"/>
        <v>55745.892</v>
      </c>
      <c r="AA63" s="3" t="s">
        <v>59</v>
      </c>
      <c r="AB63" s="11" t="s">
        <v>58</v>
      </c>
      <c r="AC63" s="11" t="s">
        <v>58</v>
      </c>
      <c r="AD63" s="11" t="s">
        <v>58</v>
      </c>
      <c r="AE63" s="11" t="s">
        <v>58</v>
      </c>
      <c r="AF63" s="11" t="s">
        <v>58</v>
      </c>
      <c r="AG63" s="11" t="s">
        <v>58</v>
      </c>
      <c r="AH63" s="11" t="s">
        <v>58</v>
      </c>
      <c r="AI63" s="11" t="s">
        <v>58</v>
      </c>
      <c r="AJ63" s="11" t="s">
        <v>58</v>
      </c>
      <c r="AK63" s="11" t="s">
        <v>58</v>
      </c>
      <c r="AL63" s="11" t="s">
        <v>58</v>
      </c>
      <c r="AM63" s="11" t="s">
        <v>58</v>
      </c>
      <c r="AN63" s="11">
        <f t="shared" si="9"/>
        <v>18581.964</v>
      </c>
      <c r="AO63" s="11">
        <f t="shared" si="10"/>
        <v>18581.964</v>
      </c>
      <c r="AP63" s="10">
        <f t="shared" si="11"/>
        <v>18581.964</v>
      </c>
      <c r="AQ63" s="10">
        <f t="shared" si="11"/>
        <v>18581.964</v>
      </c>
      <c r="AR63" s="10">
        <f t="shared" si="11"/>
        <v>18581.964</v>
      </c>
      <c r="AS63" s="10">
        <f t="shared" si="11"/>
        <v>18581.964</v>
      </c>
    </row>
    <row r="64" spans="1:45" x14ac:dyDescent="0.75">
      <c r="A64" t="s">
        <v>51</v>
      </c>
      <c r="B64" t="s">
        <v>64</v>
      </c>
      <c r="C64" s="8">
        <v>304</v>
      </c>
      <c r="D64" s="3" t="s">
        <v>61</v>
      </c>
      <c r="E64" s="3" t="str">
        <f t="shared" si="4"/>
        <v>CMG 304  Level 3</v>
      </c>
      <c r="F64" s="9" cm="1">
        <f t="array" ref="F64">SUMPRODUCT(('[1]CMG Matrix 2023.07.01'!$A$4:$A$1303=$B$1)*('[1]CMG Matrix 2023.07.01'!$D$4:$D$1303=$C64)*('[1]CMG Matrix 2023.07.01'!$M$3:$P$3=$D64)*('[1]CMG Matrix 2023.07.01'!$M$4:$P$1303))</f>
        <v>28861.58</v>
      </c>
      <c r="G64" t="s">
        <v>54</v>
      </c>
      <c r="H64" t="s">
        <v>55</v>
      </c>
      <c r="I64" s="10">
        <f t="shared" si="0"/>
        <v>17316.948</v>
      </c>
      <c r="J64" s="10">
        <f t="shared" si="1"/>
        <v>51950.844000000005</v>
      </c>
      <c r="K64" s="10">
        <f t="shared" si="5"/>
        <v>28861.58</v>
      </c>
      <c r="L64" s="10">
        <f t="shared" si="6"/>
        <v>28861.58</v>
      </c>
      <c r="M64" s="11" t="s">
        <v>56</v>
      </c>
      <c r="N64" s="10" t="s">
        <v>57</v>
      </c>
      <c r="O64" s="11">
        <f t="shared" si="7"/>
        <v>27418.501</v>
      </c>
      <c r="P64" s="3" t="s">
        <v>58</v>
      </c>
      <c r="Q64" s="3" t="s">
        <v>58</v>
      </c>
      <c r="R64" s="3" t="s">
        <v>58</v>
      </c>
      <c r="S64" s="3" t="s">
        <v>58</v>
      </c>
      <c r="T64" s="10">
        <f t="shared" si="13"/>
        <v>51950.844000000005</v>
      </c>
      <c r="U64" s="10">
        <f t="shared" si="13"/>
        <v>51950.844000000005</v>
      </c>
      <c r="V64" s="10">
        <f t="shared" si="13"/>
        <v>51950.844000000005</v>
      </c>
      <c r="W64" s="10">
        <f t="shared" si="13"/>
        <v>51950.844000000005</v>
      </c>
      <c r="X64" s="10">
        <f t="shared" si="13"/>
        <v>51950.844000000005</v>
      </c>
      <c r="Y64" s="10">
        <f t="shared" si="13"/>
        <v>51950.844000000005</v>
      </c>
      <c r="Z64" s="10">
        <f t="shared" si="13"/>
        <v>51950.844000000005</v>
      </c>
      <c r="AA64" s="3" t="s">
        <v>59</v>
      </c>
      <c r="AB64" s="11" t="s">
        <v>58</v>
      </c>
      <c r="AC64" s="11" t="s">
        <v>58</v>
      </c>
      <c r="AD64" s="11" t="s">
        <v>58</v>
      </c>
      <c r="AE64" s="11" t="s">
        <v>58</v>
      </c>
      <c r="AF64" s="11" t="s">
        <v>58</v>
      </c>
      <c r="AG64" s="11" t="s">
        <v>58</v>
      </c>
      <c r="AH64" s="11" t="s">
        <v>58</v>
      </c>
      <c r="AI64" s="11" t="s">
        <v>58</v>
      </c>
      <c r="AJ64" s="11" t="s">
        <v>58</v>
      </c>
      <c r="AK64" s="11" t="s">
        <v>58</v>
      </c>
      <c r="AL64" s="11" t="s">
        <v>58</v>
      </c>
      <c r="AM64" s="11" t="s">
        <v>58</v>
      </c>
      <c r="AN64" s="11">
        <f t="shared" si="9"/>
        <v>17316.948</v>
      </c>
      <c r="AO64" s="11">
        <f t="shared" si="10"/>
        <v>17316.948</v>
      </c>
      <c r="AP64" s="10">
        <f t="shared" si="11"/>
        <v>17316.948</v>
      </c>
      <c r="AQ64" s="10">
        <f t="shared" si="11"/>
        <v>17316.948</v>
      </c>
      <c r="AR64" s="10">
        <f t="shared" si="11"/>
        <v>17316.948</v>
      </c>
      <c r="AS64" s="10">
        <f t="shared" si="11"/>
        <v>17316.948</v>
      </c>
    </row>
    <row r="65" spans="1:45" x14ac:dyDescent="0.75">
      <c r="A65" t="s">
        <v>51</v>
      </c>
      <c r="B65" t="s">
        <v>64</v>
      </c>
      <c r="C65" s="8">
        <v>304</v>
      </c>
      <c r="D65" s="3" t="s">
        <v>62</v>
      </c>
      <c r="E65" s="3" t="str">
        <f t="shared" si="4"/>
        <v>CMG 304  Level 4</v>
      </c>
      <c r="F65" s="9" cm="1">
        <f t="array" ref="F65">SUMPRODUCT(('[1]CMG Matrix 2023.07.01'!$A$4:$A$1303=$B$1)*('[1]CMG Matrix 2023.07.01'!$D$4:$D$1303=$C65)*('[1]CMG Matrix 2023.07.01'!$M$3:$P$3=$D65)*('[1]CMG Matrix 2023.07.01'!$M$4:$P$1303))</f>
        <v>26957.95</v>
      </c>
      <c r="G65" t="s">
        <v>54</v>
      </c>
      <c r="H65" t="s">
        <v>55</v>
      </c>
      <c r="I65" s="10">
        <f t="shared" si="0"/>
        <v>16174.77</v>
      </c>
      <c r="J65" s="10">
        <f t="shared" si="1"/>
        <v>48524.310000000005</v>
      </c>
      <c r="K65" s="10">
        <f t="shared" si="5"/>
        <v>26957.95</v>
      </c>
      <c r="L65" s="10">
        <f t="shared" si="6"/>
        <v>26957.95</v>
      </c>
      <c r="M65" s="11" t="s">
        <v>56</v>
      </c>
      <c r="N65" s="10" t="s">
        <v>57</v>
      </c>
      <c r="O65" s="11">
        <f t="shared" si="7"/>
        <v>25610.052499999998</v>
      </c>
      <c r="P65" s="3" t="s">
        <v>58</v>
      </c>
      <c r="Q65" s="3" t="s">
        <v>58</v>
      </c>
      <c r="R65" s="3" t="s">
        <v>58</v>
      </c>
      <c r="S65" s="3" t="s">
        <v>58</v>
      </c>
      <c r="T65" s="10">
        <f t="shared" si="13"/>
        <v>48524.310000000005</v>
      </c>
      <c r="U65" s="10">
        <f t="shared" si="13"/>
        <v>48524.310000000005</v>
      </c>
      <c r="V65" s="10">
        <f t="shared" si="13"/>
        <v>48524.310000000005</v>
      </c>
      <c r="W65" s="10">
        <f t="shared" si="13"/>
        <v>48524.310000000005</v>
      </c>
      <c r="X65" s="10">
        <f t="shared" si="13"/>
        <v>48524.310000000005</v>
      </c>
      <c r="Y65" s="10">
        <f t="shared" si="13"/>
        <v>48524.310000000005</v>
      </c>
      <c r="Z65" s="10">
        <f t="shared" si="13"/>
        <v>48524.310000000005</v>
      </c>
      <c r="AA65" s="3" t="s">
        <v>59</v>
      </c>
      <c r="AB65" s="11" t="s">
        <v>58</v>
      </c>
      <c r="AC65" s="11" t="s">
        <v>58</v>
      </c>
      <c r="AD65" s="11" t="s">
        <v>58</v>
      </c>
      <c r="AE65" s="11" t="s">
        <v>58</v>
      </c>
      <c r="AF65" s="11" t="s">
        <v>58</v>
      </c>
      <c r="AG65" s="11" t="s">
        <v>58</v>
      </c>
      <c r="AH65" s="11" t="s">
        <v>58</v>
      </c>
      <c r="AI65" s="11" t="s">
        <v>58</v>
      </c>
      <c r="AJ65" s="11" t="s">
        <v>58</v>
      </c>
      <c r="AK65" s="11" t="s">
        <v>58</v>
      </c>
      <c r="AL65" s="11" t="s">
        <v>58</v>
      </c>
      <c r="AM65" s="11" t="s">
        <v>58</v>
      </c>
      <c r="AN65" s="11">
        <f t="shared" si="9"/>
        <v>16174.77</v>
      </c>
      <c r="AO65" s="11">
        <f t="shared" si="10"/>
        <v>16174.77</v>
      </c>
      <c r="AP65" s="10">
        <f t="shared" si="11"/>
        <v>16174.77</v>
      </c>
      <c r="AQ65" s="10">
        <f t="shared" si="11"/>
        <v>16174.77</v>
      </c>
      <c r="AR65" s="10">
        <f t="shared" si="11"/>
        <v>16174.77</v>
      </c>
      <c r="AS65" s="10">
        <f t="shared" si="11"/>
        <v>16174.77</v>
      </c>
    </row>
    <row r="66" spans="1:45" x14ac:dyDescent="0.75">
      <c r="A66" t="s">
        <v>51</v>
      </c>
      <c r="B66" t="s">
        <v>64</v>
      </c>
      <c r="C66" s="8">
        <v>305</v>
      </c>
      <c r="D66" s="3" t="s">
        <v>53</v>
      </c>
      <c r="E66" s="3" t="str">
        <f t="shared" si="4"/>
        <v>CMG 305  Level 1</v>
      </c>
      <c r="F66" s="9" cm="1">
        <f t="array" ref="F66">SUMPRODUCT(('[1]CMG Matrix 2023.07.01'!$A$4:$A$1303=$B$1)*('[1]CMG Matrix 2023.07.01'!$D$4:$D$1303=$C66)*('[1]CMG Matrix 2023.07.01'!$M$3:$P$3=$D66)*('[1]CMG Matrix 2023.07.01'!$M$4:$P$1303))</f>
        <v>42935.89</v>
      </c>
      <c r="G66" t="s">
        <v>54</v>
      </c>
      <c r="H66" t="s">
        <v>55</v>
      </c>
      <c r="I66" s="10">
        <f t="shared" si="0"/>
        <v>25761.534</v>
      </c>
      <c r="J66" s="10">
        <f t="shared" si="1"/>
        <v>77284.601999999999</v>
      </c>
      <c r="K66" s="10">
        <f t="shared" si="5"/>
        <v>42935.89</v>
      </c>
      <c r="L66" s="10">
        <f t="shared" si="6"/>
        <v>42935.89</v>
      </c>
      <c r="M66" s="11" t="s">
        <v>56</v>
      </c>
      <c r="N66" s="10" t="s">
        <v>57</v>
      </c>
      <c r="O66" s="11">
        <f t="shared" si="7"/>
        <v>40789.095499999996</v>
      </c>
      <c r="P66" s="3" t="s">
        <v>58</v>
      </c>
      <c r="Q66" s="3" t="s">
        <v>58</v>
      </c>
      <c r="R66" s="3" t="s">
        <v>58</v>
      </c>
      <c r="S66" s="3" t="s">
        <v>58</v>
      </c>
      <c r="T66" s="10">
        <f t="shared" si="13"/>
        <v>77284.601999999999</v>
      </c>
      <c r="U66" s="10">
        <f t="shared" si="13"/>
        <v>77284.601999999999</v>
      </c>
      <c r="V66" s="10">
        <f t="shared" si="13"/>
        <v>77284.601999999999</v>
      </c>
      <c r="W66" s="10">
        <f t="shared" si="13"/>
        <v>77284.601999999999</v>
      </c>
      <c r="X66" s="10">
        <f t="shared" si="13"/>
        <v>77284.601999999999</v>
      </c>
      <c r="Y66" s="10">
        <f t="shared" si="13"/>
        <v>77284.601999999999</v>
      </c>
      <c r="Z66" s="10">
        <f t="shared" si="13"/>
        <v>77284.601999999999</v>
      </c>
      <c r="AA66" s="3" t="s">
        <v>59</v>
      </c>
      <c r="AB66" s="11" t="s">
        <v>58</v>
      </c>
      <c r="AC66" s="11" t="s">
        <v>58</v>
      </c>
      <c r="AD66" s="11" t="s">
        <v>58</v>
      </c>
      <c r="AE66" s="11" t="s">
        <v>58</v>
      </c>
      <c r="AF66" s="11" t="s">
        <v>58</v>
      </c>
      <c r="AG66" s="11" t="s">
        <v>58</v>
      </c>
      <c r="AH66" s="11" t="s">
        <v>58</v>
      </c>
      <c r="AI66" s="11" t="s">
        <v>58</v>
      </c>
      <c r="AJ66" s="11" t="s">
        <v>58</v>
      </c>
      <c r="AK66" s="11" t="s">
        <v>58</v>
      </c>
      <c r="AL66" s="11" t="s">
        <v>58</v>
      </c>
      <c r="AM66" s="11" t="s">
        <v>58</v>
      </c>
      <c r="AN66" s="11">
        <f t="shared" si="9"/>
        <v>25761.534</v>
      </c>
      <c r="AO66" s="11">
        <f t="shared" si="10"/>
        <v>25761.534</v>
      </c>
      <c r="AP66" s="10">
        <f t="shared" si="11"/>
        <v>25761.534</v>
      </c>
      <c r="AQ66" s="10">
        <f t="shared" si="11"/>
        <v>25761.534</v>
      </c>
      <c r="AR66" s="10">
        <f t="shared" si="11"/>
        <v>25761.534</v>
      </c>
      <c r="AS66" s="10">
        <f t="shared" si="11"/>
        <v>25761.534</v>
      </c>
    </row>
    <row r="67" spans="1:45" x14ac:dyDescent="0.75">
      <c r="A67" t="s">
        <v>51</v>
      </c>
      <c r="B67" t="s">
        <v>64</v>
      </c>
      <c r="C67" s="8">
        <v>305</v>
      </c>
      <c r="D67" s="3" t="s">
        <v>60</v>
      </c>
      <c r="E67" s="3" t="str">
        <f t="shared" si="4"/>
        <v>CMG 305  Level 2</v>
      </c>
      <c r="F67" s="9" cm="1">
        <f t="array" ref="F67">SUMPRODUCT(('[1]CMG Matrix 2023.07.01'!$A$4:$A$1303=$B$1)*('[1]CMG Matrix 2023.07.01'!$D$4:$D$1303=$C67)*('[1]CMG Matrix 2023.07.01'!$M$3:$P$3=$D67)*('[1]CMG Matrix 2023.07.01'!$M$4:$P$1303))</f>
        <v>33780.49</v>
      </c>
      <c r="G67" t="s">
        <v>54</v>
      </c>
      <c r="H67" t="s">
        <v>55</v>
      </c>
      <c r="I67" s="10">
        <f t="shared" si="0"/>
        <v>20268.293999999998</v>
      </c>
      <c r="J67" s="10">
        <f t="shared" si="1"/>
        <v>60804.881999999998</v>
      </c>
      <c r="K67" s="10">
        <f t="shared" si="5"/>
        <v>33780.49</v>
      </c>
      <c r="L67" s="10">
        <f t="shared" si="6"/>
        <v>33780.49</v>
      </c>
      <c r="M67" s="11" t="s">
        <v>56</v>
      </c>
      <c r="N67" s="10" t="s">
        <v>57</v>
      </c>
      <c r="O67" s="11">
        <f t="shared" si="7"/>
        <v>32091.465499999995</v>
      </c>
      <c r="P67" s="3" t="s">
        <v>58</v>
      </c>
      <c r="Q67" s="3" t="s">
        <v>58</v>
      </c>
      <c r="R67" s="3" t="s">
        <v>58</v>
      </c>
      <c r="S67" s="3" t="s">
        <v>58</v>
      </c>
      <c r="T67" s="10">
        <f t="shared" si="13"/>
        <v>60804.881999999998</v>
      </c>
      <c r="U67" s="10">
        <f t="shared" si="13"/>
        <v>60804.881999999998</v>
      </c>
      <c r="V67" s="10">
        <f t="shared" si="13"/>
        <v>60804.881999999998</v>
      </c>
      <c r="W67" s="10">
        <f t="shared" si="13"/>
        <v>60804.881999999998</v>
      </c>
      <c r="X67" s="10">
        <f t="shared" si="13"/>
        <v>60804.881999999998</v>
      </c>
      <c r="Y67" s="10">
        <f t="shared" si="13"/>
        <v>60804.881999999998</v>
      </c>
      <c r="Z67" s="10">
        <f t="shared" si="13"/>
        <v>60804.881999999998</v>
      </c>
      <c r="AA67" s="3" t="s">
        <v>59</v>
      </c>
      <c r="AB67" s="11" t="s">
        <v>58</v>
      </c>
      <c r="AC67" s="11" t="s">
        <v>58</v>
      </c>
      <c r="AD67" s="11" t="s">
        <v>58</v>
      </c>
      <c r="AE67" s="11" t="s">
        <v>58</v>
      </c>
      <c r="AF67" s="11" t="s">
        <v>58</v>
      </c>
      <c r="AG67" s="11" t="s">
        <v>58</v>
      </c>
      <c r="AH67" s="11" t="s">
        <v>58</v>
      </c>
      <c r="AI67" s="11" t="s">
        <v>58</v>
      </c>
      <c r="AJ67" s="11" t="s">
        <v>58</v>
      </c>
      <c r="AK67" s="11" t="s">
        <v>58</v>
      </c>
      <c r="AL67" s="11" t="s">
        <v>58</v>
      </c>
      <c r="AM67" s="11" t="s">
        <v>58</v>
      </c>
      <c r="AN67" s="11">
        <f t="shared" si="9"/>
        <v>20268.293999999998</v>
      </c>
      <c r="AO67" s="11">
        <f t="shared" si="10"/>
        <v>20268.293999999998</v>
      </c>
      <c r="AP67" s="10">
        <f t="shared" si="11"/>
        <v>20268.293999999998</v>
      </c>
      <c r="AQ67" s="10">
        <f t="shared" si="11"/>
        <v>20268.293999999998</v>
      </c>
      <c r="AR67" s="10">
        <f t="shared" si="11"/>
        <v>20268.293999999998</v>
      </c>
      <c r="AS67" s="10">
        <f t="shared" si="11"/>
        <v>20268.293999999998</v>
      </c>
    </row>
    <row r="68" spans="1:45" x14ac:dyDescent="0.75">
      <c r="A68" t="s">
        <v>51</v>
      </c>
      <c r="B68" t="s">
        <v>64</v>
      </c>
      <c r="C68" s="8">
        <v>305</v>
      </c>
      <c r="D68" s="3" t="s">
        <v>61</v>
      </c>
      <c r="E68" s="3" t="str">
        <f t="shared" si="4"/>
        <v>CMG 305  Level 3</v>
      </c>
      <c r="F68" s="9" cm="1">
        <f t="array" ref="F68">SUMPRODUCT(('[1]CMG Matrix 2023.07.01'!$A$4:$A$1303=$B$1)*('[1]CMG Matrix 2023.07.01'!$D$4:$D$1303=$C68)*('[1]CMG Matrix 2023.07.01'!$M$3:$P$3=$D68)*('[1]CMG Matrix 2023.07.01'!$M$4:$P$1303))</f>
        <v>31481.77</v>
      </c>
      <c r="G68" t="s">
        <v>54</v>
      </c>
      <c r="H68" t="s">
        <v>55</v>
      </c>
      <c r="I68" s="10">
        <f t="shared" si="0"/>
        <v>18889.061999999998</v>
      </c>
      <c r="J68" s="10">
        <f t="shared" si="1"/>
        <v>56667.186000000002</v>
      </c>
      <c r="K68" s="10">
        <f t="shared" si="5"/>
        <v>31481.77</v>
      </c>
      <c r="L68" s="10">
        <f t="shared" si="6"/>
        <v>31481.77</v>
      </c>
      <c r="M68" s="11" t="s">
        <v>56</v>
      </c>
      <c r="N68" s="10" t="s">
        <v>57</v>
      </c>
      <c r="O68" s="11">
        <f t="shared" si="7"/>
        <v>29907.681499999999</v>
      </c>
      <c r="P68" s="3" t="s">
        <v>58</v>
      </c>
      <c r="Q68" s="3" t="s">
        <v>58</v>
      </c>
      <c r="R68" s="3" t="s">
        <v>58</v>
      </c>
      <c r="S68" s="3" t="s">
        <v>58</v>
      </c>
      <c r="T68" s="10">
        <f t="shared" si="13"/>
        <v>56667.186000000002</v>
      </c>
      <c r="U68" s="10">
        <f t="shared" si="13"/>
        <v>56667.186000000002</v>
      </c>
      <c r="V68" s="10">
        <f t="shared" si="13"/>
        <v>56667.186000000002</v>
      </c>
      <c r="W68" s="10">
        <f t="shared" si="13"/>
        <v>56667.186000000002</v>
      </c>
      <c r="X68" s="10">
        <f t="shared" si="13"/>
        <v>56667.186000000002</v>
      </c>
      <c r="Y68" s="10">
        <f t="shared" si="13"/>
        <v>56667.186000000002</v>
      </c>
      <c r="Z68" s="10">
        <f t="shared" si="13"/>
        <v>56667.186000000002</v>
      </c>
      <c r="AA68" s="3" t="s">
        <v>59</v>
      </c>
      <c r="AB68" s="11" t="s">
        <v>58</v>
      </c>
      <c r="AC68" s="11" t="s">
        <v>58</v>
      </c>
      <c r="AD68" s="11" t="s">
        <v>58</v>
      </c>
      <c r="AE68" s="11" t="s">
        <v>58</v>
      </c>
      <c r="AF68" s="11" t="s">
        <v>58</v>
      </c>
      <c r="AG68" s="11" t="s">
        <v>58</v>
      </c>
      <c r="AH68" s="11" t="s">
        <v>58</v>
      </c>
      <c r="AI68" s="11" t="s">
        <v>58</v>
      </c>
      <c r="AJ68" s="11" t="s">
        <v>58</v>
      </c>
      <c r="AK68" s="11" t="s">
        <v>58</v>
      </c>
      <c r="AL68" s="11" t="s">
        <v>58</v>
      </c>
      <c r="AM68" s="11" t="s">
        <v>58</v>
      </c>
      <c r="AN68" s="11">
        <f t="shared" si="9"/>
        <v>18889.061999999998</v>
      </c>
      <c r="AO68" s="11">
        <f t="shared" si="10"/>
        <v>18889.061999999998</v>
      </c>
      <c r="AP68" s="10">
        <f t="shared" si="11"/>
        <v>18889.061999999998</v>
      </c>
      <c r="AQ68" s="10">
        <f t="shared" si="11"/>
        <v>18889.061999999998</v>
      </c>
      <c r="AR68" s="10">
        <f t="shared" si="11"/>
        <v>18889.061999999998</v>
      </c>
      <c r="AS68" s="10">
        <f t="shared" si="11"/>
        <v>18889.061999999998</v>
      </c>
    </row>
    <row r="69" spans="1:45" x14ac:dyDescent="0.75">
      <c r="A69" t="s">
        <v>51</v>
      </c>
      <c r="B69" t="s">
        <v>64</v>
      </c>
      <c r="C69" s="8">
        <v>305</v>
      </c>
      <c r="D69" s="3" t="s">
        <v>62</v>
      </c>
      <c r="E69" s="3" t="str">
        <f t="shared" si="4"/>
        <v>CMG 305  Level 4</v>
      </c>
      <c r="F69" s="9" cm="1">
        <f t="array" ref="F69">SUMPRODUCT(('[1]CMG Matrix 2023.07.01'!$A$4:$A$1303=$B$1)*('[1]CMG Matrix 2023.07.01'!$D$4:$D$1303=$C69)*('[1]CMG Matrix 2023.07.01'!$M$3:$P$3=$D69)*('[1]CMG Matrix 2023.07.01'!$M$4:$P$1303))</f>
        <v>29405.73</v>
      </c>
      <c r="G69" t="s">
        <v>54</v>
      </c>
      <c r="H69" t="s">
        <v>55</v>
      </c>
      <c r="I69" s="10">
        <f t="shared" si="0"/>
        <v>17643.437999999998</v>
      </c>
      <c r="J69" s="10">
        <f t="shared" si="1"/>
        <v>52930.313999999998</v>
      </c>
      <c r="K69" s="10">
        <f t="shared" si="5"/>
        <v>29405.73</v>
      </c>
      <c r="L69" s="10">
        <f t="shared" si="6"/>
        <v>29405.73</v>
      </c>
      <c r="M69" s="11" t="s">
        <v>56</v>
      </c>
      <c r="N69" s="10" t="s">
        <v>57</v>
      </c>
      <c r="O69" s="11">
        <f t="shared" si="7"/>
        <v>27935.443499999998</v>
      </c>
      <c r="P69" s="3" t="s">
        <v>58</v>
      </c>
      <c r="Q69" s="3" t="s">
        <v>58</v>
      </c>
      <c r="R69" s="3" t="s">
        <v>58</v>
      </c>
      <c r="S69" s="3" t="s">
        <v>58</v>
      </c>
      <c r="T69" s="10">
        <f t="shared" si="13"/>
        <v>52930.313999999998</v>
      </c>
      <c r="U69" s="10">
        <f t="shared" si="13"/>
        <v>52930.313999999998</v>
      </c>
      <c r="V69" s="10">
        <f t="shared" si="13"/>
        <v>52930.313999999998</v>
      </c>
      <c r="W69" s="10">
        <f t="shared" si="13"/>
        <v>52930.313999999998</v>
      </c>
      <c r="X69" s="10">
        <f t="shared" si="13"/>
        <v>52930.313999999998</v>
      </c>
      <c r="Y69" s="10">
        <f t="shared" si="13"/>
        <v>52930.313999999998</v>
      </c>
      <c r="Z69" s="10">
        <f t="shared" si="13"/>
        <v>52930.313999999998</v>
      </c>
      <c r="AA69" s="3" t="s">
        <v>59</v>
      </c>
      <c r="AB69" s="11" t="s">
        <v>58</v>
      </c>
      <c r="AC69" s="11" t="s">
        <v>58</v>
      </c>
      <c r="AD69" s="11" t="s">
        <v>58</v>
      </c>
      <c r="AE69" s="11" t="s">
        <v>58</v>
      </c>
      <c r="AF69" s="11" t="s">
        <v>58</v>
      </c>
      <c r="AG69" s="11" t="s">
        <v>58</v>
      </c>
      <c r="AH69" s="11" t="s">
        <v>58</v>
      </c>
      <c r="AI69" s="11" t="s">
        <v>58</v>
      </c>
      <c r="AJ69" s="11" t="s">
        <v>58</v>
      </c>
      <c r="AK69" s="11" t="s">
        <v>58</v>
      </c>
      <c r="AL69" s="11" t="s">
        <v>58</v>
      </c>
      <c r="AM69" s="11" t="s">
        <v>58</v>
      </c>
      <c r="AN69" s="11">
        <f t="shared" si="9"/>
        <v>17643.437999999998</v>
      </c>
      <c r="AO69" s="11">
        <f t="shared" si="10"/>
        <v>17643.437999999998</v>
      </c>
      <c r="AP69" s="10">
        <f t="shared" si="11"/>
        <v>17643.437999999998</v>
      </c>
      <c r="AQ69" s="10">
        <f t="shared" si="11"/>
        <v>17643.437999999998</v>
      </c>
      <c r="AR69" s="10">
        <f t="shared" si="11"/>
        <v>17643.437999999998</v>
      </c>
      <c r="AS69" s="10">
        <f t="shared" si="11"/>
        <v>17643.437999999998</v>
      </c>
    </row>
    <row r="70" spans="1:45" x14ac:dyDescent="0.75">
      <c r="A70" t="s">
        <v>51</v>
      </c>
      <c r="B70" t="s">
        <v>65</v>
      </c>
      <c r="C70" s="8">
        <v>401</v>
      </c>
      <c r="D70" s="3" t="s">
        <v>53</v>
      </c>
      <c r="E70" s="3" t="str">
        <f t="shared" si="4"/>
        <v>CMG 401  Level 1</v>
      </c>
      <c r="F70" s="9" cm="1">
        <f t="array" ref="F70">SUMPRODUCT(('[1]CMG Matrix 2023.07.01'!$A$4:$A$1303=$B$1)*('[1]CMG Matrix 2023.07.01'!$D$4:$D$1303=$C70)*('[1]CMG Matrix 2023.07.01'!$M$3:$P$3=$D70)*('[1]CMG Matrix 2023.07.01'!$M$4:$P$1303))</f>
        <v>24371.88</v>
      </c>
      <c r="G70" t="s">
        <v>54</v>
      </c>
      <c r="H70" t="s">
        <v>55</v>
      </c>
      <c r="I70" s="10">
        <f t="shared" ref="I70:I133" si="14">MIN(K70:AS70)</f>
        <v>14623.128000000001</v>
      </c>
      <c r="J70" s="10">
        <f t="shared" ref="J70:J133" si="15">MAX(K70:AS70)</f>
        <v>43869.384000000005</v>
      </c>
      <c r="K70" s="10">
        <f t="shared" si="5"/>
        <v>24371.88</v>
      </c>
      <c r="L70" s="10">
        <f t="shared" si="6"/>
        <v>24371.88</v>
      </c>
      <c r="M70" s="11" t="s">
        <v>56</v>
      </c>
      <c r="N70" s="10" t="s">
        <v>57</v>
      </c>
      <c r="O70" s="11">
        <f t="shared" si="7"/>
        <v>23153.286</v>
      </c>
      <c r="P70" s="3" t="s">
        <v>58</v>
      </c>
      <c r="Q70" s="3" t="s">
        <v>58</v>
      </c>
      <c r="R70" s="3" t="s">
        <v>58</v>
      </c>
      <c r="S70" s="3" t="s">
        <v>58</v>
      </c>
      <c r="T70" s="10">
        <f t="shared" si="13"/>
        <v>43869.384000000005</v>
      </c>
      <c r="U70" s="10">
        <f t="shared" si="13"/>
        <v>43869.384000000005</v>
      </c>
      <c r="V70" s="10">
        <f t="shared" si="13"/>
        <v>43869.384000000005</v>
      </c>
      <c r="W70" s="10">
        <f t="shared" si="13"/>
        <v>43869.384000000005</v>
      </c>
      <c r="X70" s="10">
        <f t="shared" si="13"/>
        <v>43869.384000000005</v>
      </c>
      <c r="Y70" s="10">
        <f t="shared" si="13"/>
        <v>43869.384000000005</v>
      </c>
      <c r="Z70" s="10">
        <f t="shared" si="13"/>
        <v>43869.384000000005</v>
      </c>
      <c r="AA70" s="3" t="s">
        <v>59</v>
      </c>
      <c r="AB70" s="11" t="s">
        <v>58</v>
      </c>
      <c r="AC70" s="11" t="s">
        <v>58</v>
      </c>
      <c r="AD70" s="11" t="s">
        <v>58</v>
      </c>
      <c r="AE70" s="11" t="s">
        <v>58</v>
      </c>
      <c r="AF70" s="11" t="s">
        <v>58</v>
      </c>
      <c r="AG70" s="11" t="s">
        <v>58</v>
      </c>
      <c r="AH70" s="11" t="s">
        <v>58</v>
      </c>
      <c r="AI70" s="11" t="s">
        <v>58</v>
      </c>
      <c r="AJ70" s="11" t="s">
        <v>58</v>
      </c>
      <c r="AK70" s="11" t="s">
        <v>58</v>
      </c>
      <c r="AL70" s="11" t="s">
        <v>58</v>
      </c>
      <c r="AM70" s="11" t="s">
        <v>58</v>
      </c>
      <c r="AN70" s="11">
        <f t="shared" si="9"/>
        <v>14623.128000000001</v>
      </c>
      <c r="AO70" s="11">
        <f t="shared" si="10"/>
        <v>14623.128000000001</v>
      </c>
      <c r="AP70" s="10">
        <f t="shared" si="11"/>
        <v>14623.128000000001</v>
      </c>
      <c r="AQ70" s="10">
        <f t="shared" si="11"/>
        <v>14623.128000000001</v>
      </c>
      <c r="AR70" s="10">
        <f t="shared" si="11"/>
        <v>14623.128000000001</v>
      </c>
      <c r="AS70" s="10">
        <f t="shared" ref="AS70" si="16">$F70*0.6</f>
        <v>14623.128000000001</v>
      </c>
    </row>
    <row r="71" spans="1:45" x14ac:dyDescent="0.75">
      <c r="A71" t="s">
        <v>51</v>
      </c>
      <c r="B71" t="s">
        <v>65</v>
      </c>
      <c r="C71" s="8">
        <v>401</v>
      </c>
      <c r="D71" s="3" t="s">
        <v>60</v>
      </c>
      <c r="E71" s="3" t="str">
        <f t="shared" ref="E71:E134" si="17">CONCATENATE($C$5," ",C71," "," ",D71)</f>
        <v>CMG 401  Level 2</v>
      </c>
      <c r="F71" s="9" cm="1">
        <f t="array" ref="F71">SUMPRODUCT(('[1]CMG Matrix 2023.07.01'!$A$4:$A$1303=$B$1)*('[1]CMG Matrix 2023.07.01'!$D$4:$D$1303=$C71)*('[1]CMG Matrix 2023.07.01'!$M$3:$P$3=$D71)*('[1]CMG Matrix 2023.07.01'!$M$4:$P$1303))</f>
        <v>19201.55</v>
      </c>
      <c r="G71" t="s">
        <v>54</v>
      </c>
      <c r="H71" t="s">
        <v>55</v>
      </c>
      <c r="I71" s="10">
        <f t="shared" si="14"/>
        <v>11520.929999999998</v>
      </c>
      <c r="J71" s="10">
        <f t="shared" si="15"/>
        <v>34562.79</v>
      </c>
      <c r="K71" s="10">
        <f t="shared" ref="K71:K134" si="18">F71</f>
        <v>19201.55</v>
      </c>
      <c r="L71" s="10">
        <f t="shared" ref="L71:L134" si="19">F71</f>
        <v>19201.55</v>
      </c>
      <c r="M71" s="11" t="s">
        <v>56</v>
      </c>
      <c r="N71" s="10" t="s">
        <v>57</v>
      </c>
      <c r="O71" s="11">
        <f t="shared" ref="O71:O134" si="20">0.95*F71</f>
        <v>18241.4725</v>
      </c>
      <c r="P71" s="3" t="s">
        <v>58</v>
      </c>
      <c r="Q71" s="3" t="s">
        <v>58</v>
      </c>
      <c r="R71" s="3" t="s">
        <v>58</v>
      </c>
      <c r="S71" s="3" t="s">
        <v>58</v>
      </c>
      <c r="T71" s="10">
        <f t="shared" si="13"/>
        <v>34562.79</v>
      </c>
      <c r="U71" s="10">
        <f t="shared" si="13"/>
        <v>34562.79</v>
      </c>
      <c r="V71" s="10">
        <f t="shared" si="13"/>
        <v>34562.79</v>
      </c>
      <c r="W71" s="10">
        <f t="shared" si="13"/>
        <v>34562.79</v>
      </c>
      <c r="X71" s="10">
        <f t="shared" si="13"/>
        <v>34562.79</v>
      </c>
      <c r="Y71" s="10">
        <f t="shared" si="13"/>
        <v>34562.79</v>
      </c>
      <c r="Z71" s="10">
        <f t="shared" si="13"/>
        <v>34562.79</v>
      </c>
      <c r="AA71" s="3" t="s">
        <v>59</v>
      </c>
      <c r="AB71" s="11" t="s">
        <v>58</v>
      </c>
      <c r="AC71" s="11" t="s">
        <v>58</v>
      </c>
      <c r="AD71" s="11" t="s">
        <v>58</v>
      </c>
      <c r="AE71" s="11" t="s">
        <v>58</v>
      </c>
      <c r="AF71" s="11" t="s">
        <v>58</v>
      </c>
      <c r="AG71" s="11" t="s">
        <v>58</v>
      </c>
      <c r="AH71" s="11" t="s">
        <v>58</v>
      </c>
      <c r="AI71" s="11" t="s">
        <v>58</v>
      </c>
      <c r="AJ71" s="11" t="s">
        <v>58</v>
      </c>
      <c r="AK71" s="11" t="s">
        <v>58</v>
      </c>
      <c r="AL71" s="11" t="s">
        <v>58</v>
      </c>
      <c r="AM71" s="11" t="s">
        <v>58</v>
      </c>
      <c r="AN71" s="11">
        <f t="shared" ref="AN71:AN134" si="21">0.6*F71</f>
        <v>11520.929999999998</v>
      </c>
      <c r="AO71" s="11">
        <f t="shared" ref="AO71:AO134" si="22">0.6*F71</f>
        <v>11520.929999999998</v>
      </c>
      <c r="AP71" s="10">
        <f t="shared" ref="AP71:AS134" si="23">$F71*0.6</f>
        <v>11520.929999999998</v>
      </c>
      <c r="AQ71" s="10">
        <f t="shared" si="23"/>
        <v>11520.929999999998</v>
      </c>
      <c r="AR71" s="10">
        <f t="shared" si="23"/>
        <v>11520.929999999998</v>
      </c>
      <c r="AS71" s="10">
        <f t="shared" si="23"/>
        <v>11520.929999999998</v>
      </c>
    </row>
    <row r="72" spans="1:45" x14ac:dyDescent="0.75">
      <c r="A72" t="s">
        <v>51</v>
      </c>
      <c r="B72" t="s">
        <v>65</v>
      </c>
      <c r="C72" s="8">
        <v>401</v>
      </c>
      <c r="D72" s="3" t="s">
        <v>61</v>
      </c>
      <c r="E72" s="3" t="str">
        <f t="shared" si="17"/>
        <v>CMG 401  Level 3</v>
      </c>
      <c r="F72" s="9" cm="1">
        <f t="array" ref="F72">SUMPRODUCT(('[1]CMG Matrix 2023.07.01'!$A$4:$A$1303=$B$1)*('[1]CMG Matrix 2023.07.01'!$D$4:$D$1303=$C72)*('[1]CMG Matrix 2023.07.01'!$M$3:$P$3=$D72)*('[1]CMG Matrix 2023.07.01'!$M$4:$P$1303))</f>
        <v>18648.41</v>
      </c>
      <c r="G72" t="s">
        <v>54</v>
      </c>
      <c r="H72" t="s">
        <v>55</v>
      </c>
      <c r="I72" s="10">
        <f t="shared" si="14"/>
        <v>11189.046</v>
      </c>
      <c r="J72" s="10">
        <f t="shared" si="15"/>
        <v>33567.137999999999</v>
      </c>
      <c r="K72" s="10">
        <f t="shared" si="18"/>
        <v>18648.41</v>
      </c>
      <c r="L72" s="10">
        <f t="shared" si="19"/>
        <v>18648.41</v>
      </c>
      <c r="M72" s="11" t="s">
        <v>56</v>
      </c>
      <c r="N72" s="10" t="s">
        <v>57</v>
      </c>
      <c r="O72" s="11">
        <f t="shared" si="20"/>
        <v>17715.9895</v>
      </c>
      <c r="P72" s="3" t="s">
        <v>58</v>
      </c>
      <c r="Q72" s="3" t="s">
        <v>58</v>
      </c>
      <c r="R72" s="3" t="s">
        <v>58</v>
      </c>
      <c r="S72" s="3" t="s">
        <v>58</v>
      </c>
      <c r="T72" s="10">
        <f t="shared" si="13"/>
        <v>33567.137999999999</v>
      </c>
      <c r="U72" s="10">
        <f t="shared" si="13"/>
        <v>33567.137999999999</v>
      </c>
      <c r="V72" s="10">
        <f t="shared" si="13"/>
        <v>33567.137999999999</v>
      </c>
      <c r="W72" s="10">
        <f t="shared" si="13"/>
        <v>33567.137999999999</v>
      </c>
      <c r="X72" s="10">
        <f t="shared" si="13"/>
        <v>33567.137999999999</v>
      </c>
      <c r="Y72" s="10">
        <f t="shared" si="13"/>
        <v>33567.137999999999</v>
      </c>
      <c r="Z72" s="10">
        <f t="shared" si="13"/>
        <v>33567.137999999999</v>
      </c>
      <c r="AA72" s="3" t="s">
        <v>59</v>
      </c>
      <c r="AB72" s="11" t="s">
        <v>58</v>
      </c>
      <c r="AC72" s="11" t="s">
        <v>58</v>
      </c>
      <c r="AD72" s="11" t="s">
        <v>58</v>
      </c>
      <c r="AE72" s="11" t="s">
        <v>58</v>
      </c>
      <c r="AF72" s="11" t="s">
        <v>58</v>
      </c>
      <c r="AG72" s="11" t="s">
        <v>58</v>
      </c>
      <c r="AH72" s="11" t="s">
        <v>58</v>
      </c>
      <c r="AI72" s="11" t="s">
        <v>58</v>
      </c>
      <c r="AJ72" s="11" t="s">
        <v>58</v>
      </c>
      <c r="AK72" s="11" t="s">
        <v>58</v>
      </c>
      <c r="AL72" s="11" t="s">
        <v>58</v>
      </c>
      <c r="AM72" s="11" t="s">
        <v>58</v>
      </c>
      <c r="AN72" s="11">
        <f t="shared" si="21"/>
        <v>11189.046</v>
      </c>
      <c r="AO72" s="11">
        <f t="shared" si="22"/>
        <v>11189.046</v>
      </c>
      <c r="AP72" s="10">
        <f t="shared" si="23"/>
        <v>11189.046</v>
      </c>
      <c r="AQ72" s="10">
        <f t="shared" si="23"/>
        <v>11189.046</v>
      </c>
      <c r="AR72" s="10">
        <f t="shared" si="23"/>
        <v>11189.046</v>
      </c>
      <c r="AS72" s="10">
        <f t="shared" si="23"/>
        <v>11189.046</v>
      </c>
    </row>
    <row r="73" spans="1:45" x14ac:dyDescent="0.75">
      <c r="A73" t="s">
        <v>51</v>
      </c>
      <c r="B73" t="s">
        <v>65</v>
      </c>
      <c r="C73" s="8">
        <v>401</v>
      </c>
      <c r="D73" s="3" t="s">
        <v>62</v>
      </c>
      <c r="E73" s="3" t="str">
        <f t="shared" si="17"/>
        <v>CMG 401  Level 4</v>
      </c>
      <c r="F73" s="9" cm="1">
        <f t="array" ref="F73">SUMPRODUCT(('[1]CMG Matrix 2023.07.01'!$A$4:$A$1303=$B$1)*('[1]CMG Matrix 2023.07.01'!$D$4:$D$1303=$C73)*('[1]CMG Matrix 2023.07.01'!$M$3:$P$3=$D73)*('[1]CMG Matrix 2023.07.01'!$M$4:$P$1303))</f>
        <v>17382.32</v>
      </c>
      <c r="G73" t="s">
        <v>54</v>
      </c>
      <c r="H73" t="s">
        <v>55</v>
      </c>
      <c r="I73" s="10">
        <f t="shared" si="14"/>
        <v>10429.392</v>
      </c>
      <c r="J73" s="10">
        <f t="shared" si="15"/>
        <v>31288.175999999999</v>
      </c>
      <c r="K73" s="10">
        <f t="shared" si="18"/>
        <v>17382.32</v>
      </c>
      <c r="L73" s="10">
        <f t="shared" si="19"/>
        <v>17382.32</v>
      </c>
      <c r="M73" s="11" t="s">
        <v>56</v>
      </c>
      <c r="N73" s="10" t="s">
        <v>57</v>
      </c>
      <c r="O73" s="11">
        <f t="shared" si="20"/>
        <v>16513.203999999998</v>
      </c>
      <c r="P73" s="3" t="s">
        <v>58</v>
      </c>
      <c r="Q73" s="3" t="s">
        <v>58</v>
      </c>
      <c r="R73" s="3" t="s">
        <v>58</v>
      </c>
      <c r="S73" s="3" t="s">
        <v>58</v>
      </c>
      <c r="T73" s="10">
        <f t="shared" si="13"/>
        <v>31288.175999999999</v>
      </c>
      <c r="U73" s="10">
        <f t="shared" si="13"/>
        <v>31288.175999999999</v>
      </c>
      <c r="V73" s="10">
        <f t="shared" si="13"/>
        <v>31288.175999999999</v>
      </c>
      <c r="W73" s="10">
        <f t="shared" si="13"/>
        <v>31288.175999999999</v>
      </c>
      <c r="X73" s="10">
        <f t="shared" si="13"/>
        <v>31288.175999999999</v>
      </c>
      <c r="Y73" s="10">
        <f t="shared" si="13"/>
        <v>31288.175999999999</v>
      </c>
      <c r="Z73" s="10">
        <f t="shared" si="13"/>
        <v>31288.175999999999</v>
      </c>
      <c r="AA73" s="3" t="s">
        <v>59</v>
      </c>
      <c r="AB73" s="11" t="s">
        <v>58</v>
      </c>
      <c r="AC73" s="11" t="s">
        <v>58</v>
      </c>
      <c r="AD73" s="11" t="s">
        <v>58</v>
      </c>
      <c r="AE73" s="11" t="s">
        <v>58</v>
      </c>
      <c r="AF73" s="11" t="s">
        <v>58</v>
      </c>
      <c r="AG73" s="11" t="s">
        <v>58</v>
      </c>
      <c r="AH73" s="11" t="s">
        <v>58</v>
      </c>
      <c r="AI73" s="11" t="s">
        <v>58</v>
      </c>
      <c r="AJ73" s="11" t="s">
        <v>58</v>
      </c>
      <c r="AK73" s="11" t="s">
        <v>58</v>
      </c>
      <c r="AL73" s="11" t="s">
        <v>58</v>
      </c>
      <c r="AM73" s="11" t="s">
        <v>58</v>
      </c>
      <c r="AN73" s="11">
        <f t="shared" si="21"/>
        <v>10429.392</v>
      </c>
      <c r="AO73" s="11">
        <f t="shared" si="22"/>
        <v>10429.392</v>
      </c>
      <c r="AP73" s="10">
        <f t="shared" si="23"/>
        <v>10429.392</v>
      </c>
      <c r="AQ73" s="10">
        <f t="shared" si="23"/>
        <v>10429.392</v>
      </c>
      <c r="AR73" s="10">
        <f t="shared" si="23"/>
        <v>10429.392</v>
      </c>
      <c r="AS73" s="10">
        <f t="shared" si="23"/>
        <v>10429.392</v>
      </c>
    </row>
    <row r="74" spans="1:45" x14ac:dyDescent="0.75">
      <c r="A74" t="s">
        <v>51</v>
      </c>
      <c r="B74" t="s">
        <v>65</v>
      </c>
      <c r="C74" s="8">
        <v>402</v>
      </c>
      <c r="D74" s="3" t="s">
        <v>53</v>
      </c>
      <c r="E74" s="3" t="str">
        <f t="shared" si="17"/>
        <v>CMG 402  Level 1</v>
      </c>
      <c r="F74" s="9" cm="1">
        <f t="array" ref="F74">SUMPRODUCT(('[1]CMG Matrix 2023.07.01'!$A$4:$A$1303=$B$1)*('[1]CMG Matrix 2023.07.01'!$D$4:$D$1303=$C74)*('[1]CMG Matrix 2023.07.01'!$M$3:$P$3=$D74)*('[1]CMG Matrix 2023.07.01'!$M$4:$P$1303))</f>
        <v>30881.94</v>
      </c>
      <c r="G74" t="s">
        <v>54</v>
      </c>
      <c r="H74" t="s">
        <v>55</v>
      </c>
      <c r="I74" s="10">
        <f t="shared" si="14"/>
        <v>18529.163999999997</v>
      </c>
      <c r="J74" s="10">
        <f t="shared" si="15"/>
        <v>55587.491999999998</v>
      </c>
      <c r="K74" s="10">
        <f t="shared" si="18"/>
        <v>30881.94</v>
      </c>
      <c r="L74" s="10">
        <f t="shared" si="19"/>
        <v>30881.94</v>
      </c>
      <c r="M74" s="11" t="s">
        <v>56</v>
      </c>
      <c r="N74" s="10" t="s">
        <v>57</v>
      </c>
      <c r="O74" s="11">
        <f t="shared" si="20"/>
        <v>29337.842999999997</v>
      </c>
      <c r="P74" s="3" t="s">
        <v>58</v>
      </c>
      <c r="Q74" s="3" t="s">
        <v>58</v>
      </c>
      <c r="R74" s="3" t="s">
        <v>58</v>
      </c>
      <c r="S74" s="3" t="s">
        <v>58</v>
      </c>
      <c r="T74" s="10">
        <f t="shared" si="13"/>
        <v>55587.491999999998</v>
      </c>
      <c r="U74" s="10">
        <f t="shared" si="13"/>
        <v>55587.491999999998</v>
      </c>
      <c r="V74" s="10">
        <f t="shared" si="13"/>
        <v>55587.491999999998</v>
      </c>
      <c r="W74" s="10">
        <f t="shared" si="13"/>
        <v>55587.491999999998</v>
      </c>
      <c r="X74" s="10">
        <f t="shared" si="13"/>
        <v>55587.491999999998</v>
      </c>
      <c r="Y74" s="10">
        <f t="shared" si="13"/>
        <v>55587.491999999998</v>
      </c>
      <c r="Z74" s="10">
        <f t="shared" si="13"/>
        <v>55587.491999999998</v>
      </c>
      <c r="AA74" s="3" t="s">
        <v>59</v>
      </c>
      <c r="AB74" s="11" t="s">
        <v>58</v>
      </c>
      <c r="AC74" s="11" t="s">
        <v>58</v>
      </c>
      <c r="AD74" s="11" t="s">
        <v>58</v>
      </c>
      <c r="AE74" s="11" t="s">
        <v>58</v>
      </c>
      <c r="AF74" s="11" t="s">
        <v>58</v>
      </c>
      <c r="AG74" s="11" t="s">
        <v>58</v>
      </c>
      <c r="AH74" s="11" t="s">
        <v>58</v>
      </c>
      <c r="AI74" s="11" t="s">
        <v>58</v>
      </c>
      <c r="AJ74" s="11" t="s">
        <v>58</v>
      </c>
      <c r="AK74" s="11" t="s">
        <v>58</v>
      </c>
      <c r="AL74" s="11" t="s">
        <v>58</v>
      </c>
      <c r="AM74" s="11" t="s">
        <v>58</v>
      </c>
      <c r="AN74" s="11">
        <f t="shared" si="21"/>
        <v>18529.163999999997</v>
      </c>
      <c r="AO74" s="11">
        <f t="shared" si="22"/>
        <v>18529.163999999997</v>
      </c>
      <c r="AP74" s="10">
        <f t="shared" si="23"/>
        <v>18529.163999999997</v>
      </c>
      <c r="AQ74" s="10">
        <f t="shared" si="23"/>
        <v>18529.163999999997</v>
      </c>
      <c r="AR74" s="10">
        <f t="shared" si="23"/>
        <v>18529.163999999997</v>
      </c>
      <c r="AS74" s="10">
        <f t="shared" si="23"/>
        <v>18529.163999999997</v>
      </c>
    </row>
    <row r="75" spans="1:45" x14ac:dyDescent="0.75">
      <c r="A75" t="s">
        <v>51</v>
      </c>
      <c r="B75" t="s">
        <v>65</v>
      </c>
      <c r="C75" s="8">
        <v>402</v>
      </c>
      <c r="D75" s="3" t="s">
        <v>60</v>
      </c>
      <c r="E75" s="3" t="str">
        <f t="shared" si="17"/>
        <v>CMG 402  Level 2</v>
      </c>
      <c r="F75" s="9" cm="1">
        <f t="array" ref="F75">SUMPRODUCT(('[1]CMG Matrix 2023.07.01'!$A$4:$A$1303=$B$1)*('[1]CMG Matrix 2023.07.01'!$D$4:$D$1303=$C75)*('[1]CMG Matrix 2023.07.01'!$M$3:$P$3=$D75)*('[1]CMG Matrix 2023.07.01'!$M$4:$P$1303))</f>
        <v>24330.57</v>
      </c>
      <c r="G75" t="s">
        <v>54</v>
      </c>
      <c r="H75" t="s">
        <v>55</v>
      </c>
      <c r="I75" s="10">
        <f t="shared" si="14"/>
        <v>14598.341999999999</v>
      </c>
      <c r="J75" s="10">
        <f t="shared" si="15"/>
        <v>43795.025999999998</v>
      </c>
      <c r="K75" s="10">
        <f t="shared" si="18"/>
        <v>24330.57</v>
      </c>
      <c r="L75" s="10">
        <f t="shared" si="19"/>
        <v>24330.57</v>
      </c>
      <c r="M75" s="11" t="s">
        <v>56</v>
      </c>
      <c r="N75" s="10" t="s">
        <v>57</v>
      </c>
      <c r="O75" s="11">
        <f t="shared" si="20"/>
        <v>23114.041499999999</v>
      </c>
      <c r="P75" s="3" t="s">
        <v>58</v>
      </c>
      <c r="Q75" s="3" t="s">
        <v>58</v>
      </c>
      <c r="R75" s="3" t="s">
        <v>58</v>
      </c>
      <c r="S75" s="3" t="s">
        <v>58</v>
      </c>
      <c r="T75" s="10">
        <f t="shared" si="13"/>
        <v>43795.025999999998</v>
      </c>
      <c r="U75" s="10">
        <f t="shared" si="13"/>
        <v>43795.025999999998</v>
      </c>
      <c r="V75" s="10">
        <f t="shared" si="13"/>
        <v>43795.025999999998</v>
      </c>
      <c r="W75" s="10">
        <f t="shared" si="13"/>
        <v>43795.025999999998</v>
      </c>
      <c r="X75" s="10">
        <f t="shared" si="13"/>
        <v>43795.025999999998</v>
      </c>
      <c r="Y75" s="10">
        <f t="shared" si="13"/>
        <v>43795.025999999998</v>
      </c>
      <c r="Z75" s="10">
        <f t="shared" si="13"/>
        <v>43795.025999999998</v>
      </c>
      <c r="AA75" s="3" t="s">
        <v>59</v>
      </c>
      <c r="AB75" s="11" t="s">
        <v>58</v>
      </c>
      <c r="AC75" s="11" t="s">
        <v>58</v>
      </c>
      <c r="AD75" s="11" t="s">
        <v>58</v>
      </c>
      <c r="AE75" s="11" t="s">
        <v>58</v>
      </c>
      <c r="AF75" s="11" t="s">
        <v>58</v>
      </c>
      <c r="AG75" s="11" t="s">
        <v>58</v>
      </c>
      <c r="AH75" s="11" t="s">
        <v>58</v>
      </c>
      <c r="AI75" s="11" t="s">
        <v>58</v>
      </c>
      <c r="AJ75" s="11" t="s">
        <v>58</v>
      </c>
      <c r="AK75" s="11" t="s">
        <v>58</v>
      </c>
      <c r="AL75" s="11" t="s">
        <v>58</v>
      </c>
      <c r="AM75" s="11" t="s">
        <v>58</v>
      </c>
      <c r="AN75" s="11">
        <f t="shared" si="21"/>
        <v>14598.341999999999</v>
      </c>
      <c r="AO75" s="11">
        <f t="shared" si="22"/>
        <v>14598.341999999999</v>
      </c>
      <c r="AP75" s="10">
        <f t="shared" si="23"/>
        <v>14598.341999999999</v>
      </c>
      <c r="AQ75" s="10">
        <f t="shared" si="23"/>
        <v>14598.341999999999</v>
      </c>
      <c r="AR75" s="10">
        <f t="shared" si="23"/>
        <v>14598.341999999999</v>
      </c>
      <c r="AS75" s="10">
        <f t="shared" si="23"/>
        <v>14598.341999999999</v>
      </c>
    </row>
    <row r="76" spans="1:45" x14ac:dyDescent="0.75">
      <c r="A76" t="s">
        <v>51</v>
      </c>
      <c r="B76" t="s">
        <v>65</v>
      </c>
      <c r="C76" s="8">
        <v>402</v>
      </c>
      <c r="D76" s="3" t="s">
        <v>61</v>
      </c>
      <c r="E76" s="3" t="str">
        <f t="shared" si="17"/>
        <v>CMG 402  Level 3</v>
      </c>
      <c r="F76" s="9" cm="1">
        <f t="array" ref="F76">SUMPRODUCT(('[1]CMG Matrix 2023.07.01'!$A$4:$A$1303=$B$1)*('[1]CMG Matrix 2023.07.01'!$D$4:$D$1303=$C76)*('[1]CMG Matrix 2023.07.01'!$M$3:$P$3=$D76)*('[1]CMG Matrix 2023.07.01'!$M$4:$P$1303))</f>
        <v>23631.98</v>
      </c>
      <c r="G76" t="s">
        <v>54</v>
      </c>
      <c r="H76" t="s">
        <v>55</v>
      </c>
      <c r="I76" s="10">
        <f t="shared" si="14"/>
        <v>14179.188</v>
      </c>
      <c r="J76" s="10">
        <f t="shared" si="15"/>
        <v>42537.563999999998</v>
      </c>
      <c r="K76" s="10">
        <f t="shared" si="18"/>
        <v>23631.98</v>
      </c>
      <c r="L76" s="10">
        <f t="shared" si="19"/>
        <v>23631.98</v>
      </c>
      <c r="M76" s="11" t="s">
        <v>56</v>
      </c>
      <c r="N76" s="10" t="s">
        <v>57</v>
      </c>
      <c r="O76" s="11">
        <f t="shared" si="20"/>
        <v>22450.380999999998</v>
      </c>
      <c r="P76" s="3" t="s">
        <v>58</v>
      </c>
      <c r="Q76" s="3" t="s">
        <v>58</v>
      </c>
      <c r="R76" s="3" t="s">
        <v>58</v>
      </c>
      <c r="S76" s="3" t="s">
        <v>58</v>
      </c>
      <c r="T76" s="10">
        <f t="shared" si="13"/>
        <v>42537.563999999998</v>
      </c>
      <c r="U76" s="10">
        <f t="shared" si="13"/>
        <v>42537.563999999998</v>
      </c>
      <c r="V76" s="10">
        <f t="shared" si="13"/>
        <v>42537.563999999998</v>
      </c>
      <c r="W76" s="10">
        <f t="shared" si="13"/>
        <v>42537.563999999998</v>
      </c>
      <c r="X76" s="10">
        <f t="shared" si="13"/>
        <v>42537.563999999998</v>
      </c>
      <c r="Y76" s="10">
        <f t="shared" si="13"/>
        <v>42537.563999999998</v>
      </c>
      <c r="Z76" s="10">
        <f t="shared" si="13"/>
        <v>42537.563999999998</v>
      </c>
      <c r="AA76" s="3" t="s">
        <v>59</v>
      </c>
      <c r="AB76" s="11" t="s">
        <v>58</v>
      </c>
      <c r="AC76" s="11" t="s">
        <v>58</v>
      </c>
      <c r="AD76" s="11" t="s">
        <v>58</v>
      </c>
      <c r="AE76" s="11" t="s">
        <v>58</v>
      </c>
      <c r="AF76" s="11" t="s">
        <v>58</v>
      </c>
      <c r="AG76" s="11" t="s">
        <v>58</v>
      </c>
      <c r="AH76" s="11" t="s">
        <v>58</v>
      </c>
      <c r="AI76" s="11" t="s">
        <v>58</v>
      </c>
      <c r="AJ76" s="11" t="s">
        <v>58</v>
      </c>
      <c r="AK76" s="11" t="s">
        <v>58</v>
      </c>
      <c r="AL76" s="11" t="s">
        <v>58</v>
      </c>
      <c r="AM76" s="11" t="s">
        <v>58</v>
      </c>
      <c r="AN76" s="11">
        <f t="shared" si="21"/>
        <v>14179.188</v>
      </c>
      <c r="AO76" s="11">
        <f t="shared" si="22"/>
        <v>14179.188</v>
      </c>
      <c r="AP76" s="10">
        <f t="shared" si="23"/>
        <v>14179.188</v>
      </c>
      <c r="AQ76" s="10">
        <f t="shared" si="23"/>
        <v>14179.188</v>
      </c>
      <c r="AR76" s="10">
        <f t="shared" si="23"/>
        <v>14179.188</v>
      </c>
      <c r="AS76" s="10">
        <f t="shared" si="23"/>
        <v>14179.188</v>
      </c>
    </row>
    <row r="77" spans="1:45" x14ac:dyDescent="0.75">
      <c r="A77" t="s">
        <v>51</v>
      </c>
      <c r="B77" t="s">
        <v>65</v>
      </c>
      <c r="C77" s="8">
        <v>402</v>
      </c>
      <c r="D77" s="3" t="s">
        <v>62</v>
      </c>
      <c r="E77" s="3" t="str">
        <f t="shared" si="17"/>
        <v>CMG 402  Level 4</v>
      </c>
      <c r="F77" s="9" cm="1">
        <f t="array" ref="F77">SUMPRODUCT(('[1]CMG Matrix 2023.07.01'!$A$4:$A$1303=$B$1)*('[1]CMG Matrix 2023.07.01'!$D$4:$D$1303=$C77)*('[1]CMG Matrix 2023.07.01'!$M$3:$P$3=$D77)*('[1]CMG Matrix 2023.07.01'!$M$4:$P$1303))</f>
        <v>22026.47</v>
      </c>
      <c r="G77" t="s">
        <v>54</v>
      </c>
      <c r="H77" t="s">
        <v>55</v>
      </c>
      <c r="I77" s="10">
        <f t="shared" si="14"/>
        <v>13215.882</v>
      </c>
      <c r="J77" s="10">
        <f t="shared" si="15"/>
        <v>39647.646000000001</v>
      </c>
      <c r="K77" s="10">
        <f t="shared" si="18"/>
        <v>22026.47</v>
      </c>
      <c r="L77" s="10">
        <f t="shared" si="19"/>
        <v>22026.47</v>
      </c>
      <c r="M77" s="11" t="s">
        <v>56</v>
      </c>
      <c r="N77" s="10" t="s">
        <v>57</v>
      </c>
      <c r="O77" s="11">
        <f t="shared" si="20"/>
        <v>20925.146499999999</v>
      </c>
      <c r="P77" s="3" t="s">
        <v>58</v>
      </c>
      <c r="Q77" s="3" t="s">
        <v>58</v>
      </c>
      <c r="R77" s="3" t="s">
        <v>58</v>
      </c>
      <c r="S77" s="3" t="s">
        <v>58</v>
      </c>
      <c r="T77" s="10">
        <f t="shared" si="13"/>
        <v>39647.646000000001</v>
      </c>
      <c r="U77" s="10">
        <f t="shared" si="13"/>
        <v>39647.646000000001</v>
      </c>
      <c r="V77" s="10">
        <f t="shared" si="13"/>
        <v>39647.646000000001</v>
      </c>
      <c r="W77" s="10">
        <f t="shared" si="13"/>
        <v>39647.646000000001</v>
      </c>
      <c r="X77" s="10">
        <f t="shared" si="13"/>
        <v>39647.646000000001</v>
      </c>
      <c r="Y77" s="10">
        <f t="shared" si="13"/>
        <v>39647.646000000001</v>
      </c>
      <c r="Z77" s="10">
        <f t="shared" si="13"/>
        <v>39647.646000000001</v>
      </c>
      <c r="AA77" s="3" t="s">
        <v>59</v>
      </c>
      <c r="AB77" s="11" t="s">
        <v>58</v>
      </c>
      <c r="AC77" s="11" t="s">
        <v>58</v>
      </c>
      <c r="AD77" s="11" t="s">
        <v>58</v>
      </c>
      <c r="AE77" s="11" t="s">
        <v>58</v>
      </c>
      <c r="AF77" s="11" t="s">
        <v>58</v>
      </c>
      <c r="AG77" s="11" t="s">
        <v>58</v>
      </c>
      <c r="AH77" s="11" t="s">
        <v>58</v>
      </c>
      <c r="AI77" s="11" t="s">
        <v>58</v>
      </c>
      <c r="AJ77" s="11" t="s">
        <v>58</v>
      </c>
      <c r="AK77" s="11" t="s">
        <v>58</v>
      </c>
      <c r="AL77" s="11" t="s">
        <v>58</v>
      </c>
      <c r="AM77" s="11" t="s">
        <v>58</v>
      </c>
      <c r="AN77" s="11">
        <f t="shared" si="21"/>
        <v>13215.882</v>
      </c>
      <c r="AO77" s="11">
        <f t="shared" si="22"/>
        <v>13215.882</v>
      </c>
      <c r="AP77" s="10">
        <f t="shared" si="23"/>
        <v>13215.882</v>
      </c>
      <c r="AQ77" s="10">
        <f t="shared" si="23"/>
        <v>13215.882</v>
      </c>
      <c r="AR77" s="10">
        <f t="shared" si="23"/>
        <v>13215.882</v>
      </c>
      <c r="AS77" s="10">
        <f t="shared" si="23"/>
        <v>13215.882</v>
      </c>
    </row>
    <row r="78" spans="1:45" x14ac:dyDescent="0.75">
      <c r="A78" t="s">
        <v>51</v>
      </c>
      <c r="B78" t="s">
        <v>65</v>
      </c>
      <c r="C78" s="8">
        <v>403</v>
      </c>
      <c r="D78" s="3" t="s">
        <v>53</v>
      </c>
      <c r="E78" s="3" t="str">
        <f t="shared" si="17"/>
        <v>CMG 403  Level 1</v>
      </c>
      <c r="F78" s="9" cm="1">
        <f t="array" ref="F78">SUMPRODUCT(('[1]CMG Matrix 2023.07.01'!$A$4:$A$1303=$B$1)*('[1]CMG Matrix 2023.07.01'!$D$4:$D$1303=$C78)*('[1]CMG Matrix 2023.07.01'!$M$3:$P$3=$D78)*('[1]CMG Matrix 2023.07.01'!$M$4:$P$1303))</f>
        <v>37198.050000000003</v>
      </c>
      <c r="G78" t="s">
        <v>54</v>
      </c>
      <c r="H78" t="s">
        <v>55</v>
      </c>
      <c r="I78" s="10">
        <f t="shared" si="14"/>
        <v>22318.83</v>
      </c>
      <c r="J78" s="10">
        <f t="shared" si="15"/>
        <v>66956.490000000005</v>
      </c>
      <c r="K78" s="10">
        <f t="shared" si="18"/>
        <v>37198.050000000003</v>
      </c>
      <c r="L78" s="10">
        <f t="shared" si="19"/>
        <v>37198.050000000003</v>
      </c>
      <c r="M78" s="11" t="s">
        <v>56</v>
      </c>
      <c r="N78" s="10" t="s">
        <v>57</v>
      </c>
      <c r="O78" s="11">
        <f t="shared" si="20"/>
        <v>35338.147499999999</v>
      </c>
      <c r="P78" s="3" t="s">
        <v>58</v>
      </c>
      <c r="Q78" s="3" t="s">
        <v>58</v>
      </c>
      <c r="R78" s="3" t="s">
        <v>58</v>
      </c>
      <c r="S78" s="3" t="s">
        <v>58</v>
      </c>
      <c r="T78" s="10">
        <f t="shared" si="13"/>
        <v>66956.490000000005</v>
      </c>
      <c r="U78" s="10">
        <f t="shared" si="13"/>
        <v>66956.490000000005</v>
      </c>
      <c r="V78" s="10">
        <f t="shared" si="13"/>
        <v>66956.490000000005</v>
      </c>
      <c r="W78" s="10">
        <f t="shared" si="13"/>
        <v>66956.490000000005</v>
      </c>
      <c r="X78" s="10">
        <f t="shared" si="13"/>
        <v>66956.490000000005</v>
      </c>
      <c r="Y78" s="10">
        <f t="shared" si="13"/>
        <v>66956.490000000005</v>
      </c>
      <c r="Z78" s="10">
        <f t="shared" si="13"/>
        <v>66956.490000000005</v>
      </c>
      <c r="AA78" s="3" t="s">
        <v>59</v>
      </c>
      <c r="AB78" s="11" t="s">
        <v>58</v>
      </c>
      <c r="AC78" s="11" t="s">
        <v>58</v>
      </c>
      <c r="AD78" s="11" t="s">
        <v>58</v>
      </c>
      <c r="AE78" s="11" t="s">
        <v>58</v>
      </c>
      <c r="AF78" s="11" t="s">
        <v>58</v>
      </c>
      <c r="AG78" s="11" t="s">
        <v>58</v>
      </c>
      <c r="AH78" s="11" t="s">
        <v>58</v>
      </c>
      <c r="AI78" s="11" t="s">
        <v>58</v>
      </c>
      <c r="AJ78" s="11" t="s">
        <v>58</v>
      </c>
      <c r="AK78" s="11" t="s">
        <v>58</v>
      </c>
      <c r="AL78" s="11" t="s">
        <v>58</v>
      </c>
      <c r="AM78" s="11" t="s">
        <v>58</v>
      </c>
      <c r="AN78" s="11">
        <f t="shared" si="21"/>
        <v>22318.83</v>
      </c>
      <c r="AO78" s="11">
        <f t="shared" si="22"/>
        <v>22318.83</v>
      </c>
      <c r="AP78" s="10">
        <f t="shared" si="23"/>
        <v>22318.83</v>
      </c>
      <c r="AQ78" s="10">
        <f t="shared" si="23"/>
        <v>22318.83</v>
      </c>
      <c r="AR78" s="10">
        <f t="shared" si="23"/>
        <v>22318.83</v>
      </c>
      <c r="AS78" s="10">
        <f t="shared" si="23"/>
        <v>22318.83</v>
      </c>
    </row>
    <row r="79" spans="1:45" x14ac:dyDescent="0.75">
      <c r="A79" t="s">
        <v>51</v>
      </c>
      <c r="B79" t="s">
        <v>65</v>
      </c>
      <c r="C79" s="8">
        <v>403</v>
      </c>
      <c r="D79" s="3" t="s">
        <v>60</v>
      </c>
      <c r="E79" s="3" t="str">
        <f t="shared" si="17"/>
        <v>CMG 403  Level 2</v>
      </c>
      <c r="F79" s="9" cm="1">
        <f t="array" ref="F79">SUMPRODUCT(('[1]CMG Matrix 2023.07.01'!$A$4:$A$1303=$B$1)*('[1]CMG Matrix 2023.07.01'!$D$4:$D$1303=$C79)*('[1]CMG Matrix 2023.07.01'!$M$3:$P$3=$D79)*('[1]CMG Matrix 2023.07.01'!$M$4:$P$1303))</f>
        <v>29306.959999999999</v>
      </c>
      <c r="G79" t="s">
        <v>54</v>
      </c>
      <c r="H79" t="s">
        <v>55</v>
      </c>
      <c r="I79" s="10">
        <f t="shared" si="14"/>
        <v>17584.175999999999</v>
      </c>
      <c r="J79" s="10">
        <f t="shared" si="15"/>
        <v>52752.527999999998</v>
      </c>
      <c r="K79" s="10">
        <f t="shared" si="18"/>
        <v>29306.959999999999</v>
      </c>
      <c r="L79" s="10">
        <f t="shared" si="19"/>
        <v>29306.959999999999</v>
      </c>
      <c r="M79" s="11" t="s">
        <v>56</v>
      </c>
      <c r="N79" s="10" t="s">
        <v>57</v>
      </c>
      <c r="O79" s="11">
        <f t="shared" si="20"/>
        <v>27841.611999999997</v>
      </c>
      <c r="P79" s="3" t="s">
        <v>58</v>
      </c>
      <c r="Q79" s="3" t="s">
        <v>58</v>
      </c>
      <c r="R79" s="3" t="s">
        <v>58</v>
      </c>
      <c r="S79" s="3" t="s">
        <v>58</v>
      </c>
      <c r="T79" s="10">
        <f t="shared" si="13"/>
        <v>52752.527999999998</v>
      </c>
      <c r="U79" s="10">
        <f t="shared" si="13"/>
        <v>52752.527999999998</v>
      </c>
      <c r="V79" s="10">
        <f t="shared" si="13"/>
        <v>52752.527999999998</v>
      </c>
      <c r="W79" s="10">
        <f t="shared" si="13"/>
        <v>52752.527999999998</v>
      </c>
      <c r="X79" s="10">
        <f t="shared" si="13"/>
        <v>52752.527999999998</v>
      </c>
      <c r="Y79" s="10">
        <f t="shared" si="13"/>
        <v>52752.527999999998</v>
      </c>
      <c r="Z79" s="10">
        <f t="shared" si="13"/>
        <v>52752.527999999998</v>
      </c>
      <c r="AA79" s="3" t="s">
        <v>59</v>
      </c>
      <c r="AB79" s="11" t="s">
        <v>58</v>
      </c>
      <c r="AC79" s="11" t="s">
        <v>58</v>
      </c>
      <c r="AD79" s="11" t="s">
        <v>58</v>
      </c>
      <c r="AE79" s="11" t="s">
        <v>58</v>
      </c>
      <c r="AF79" s="11" t="s">
        <v>58</v>
      </c>
      <c r="AG79" s="11" t="s">
        <v>58</v>
      </c>
      <c r="AH79" s="11" t="s">
        <v>58</v>
      </c>
      <c r="AI79" s="11" t="s">
        <v>58</v>
      </c>
      <c r="AJ79" s="11" t="s">
        <v>58</v>
      </c>
      <c r="AK79" s="11" t="s">
        <v>58</v>
      </c>
      <c r="AL79" s="11" t="s">
        <v>58</v>
      </c>
      <c r="AM79" s="11" t="s">
        <v>58</v>
      </c>
      <c r="AN79" s="11">
        <f t="shared" si="21"/>
        <v>17584.175999999999</v>
      </c>
      <c r="AO79" s="11">
        <f t="shared" si="22"/>
        <v>17584.175999999999</v>
      </c>
      <c r="AP79" s="10">
        <f t="shared" si="23"/>
        <v>17584.175999999999</v>
      </c>
      <c r="AQ79" s="10">
        <f t="shared" si="23"/>
        <v>17584.175999999999</v>
      </c>
      <c r="AR79" s="10">
        <f t="shared" si="23"/>
        <v>17584.175999999999</v>
      </c>
      <c r="AS79" s="10">
        <f t="shared" si="23"/>
        <v>17584.175999999999</v>
      </c>
    </row>
    <row r="80" spans="1:45" x14ac:dyDescent="0.75">
      <c r="A80" t="s">
        <v>51</v>
      </c>
      <c r="B80" t="s">
        <v>65</v>
      </c>
      <c r="C80" s="8">
        <v>403</v>
      </c>
      <c r="D80" s="3" t="s">
        <v>61</v>
      </c>
      <c r="E80" s="3" t="str">
        <f t="shared" si="17"/>
        <v>CMG 403  Level 3</v>
      </c>
      <c r="F80" s="9" cm="1">
        <f t="array" ref="F80">SUMPRODUCT(('[1]CMG Matrix 2023.07.01'!$A$4:$A$1303=$B$1)*('[1]CMG Matrix 2023.07.01'!$D$4:$D$1303=$C80)*('[1]CMG Matrix 2023.07.01'!$M$3:$P$3=$D80)*('[1]CMG Matrix 2023.07.01'!$M$4:$P$1303))</f>
        <v>28462.89</v>
      </c>
      <c r="G80" t="s">
        <v>54</v>
      </c>
      <c r="H80" t="s">
        <v>55</v>
      </c>
      <c r="I80" s="10">
        <f t="shared" si="14"/>
        <v>17077.734</v>
      </c>
      <c r="J80" s="10">
        <f t="shared" si="15"/>
        <v>51233.201999999997</v>
      </c>
      <c r="K80" s="10">
        <f t="shared" si="18"/>
        <v>28462.89</v>
      </c>
      <c r="L80" s="10">
        <f t="shared" si="19"/>
        <v>28462.89</v>
      </c>
      <c r="M80" s="11" t="s">
        <v>56</v>
      </c>
      <c r="N80" s="10" t="s">
        <v>57</v>
      </c>
      <c r="O80" s="11">
        <f t="shared" si="20"/>
        <v>27039.745499999997</v>
      </c>
      <c r="P80" s="3" t="s">
        <v>58</v>
      </c>
      <c r="Q80" s="3" t="s">
        <v>58</v>
      </c>
      <c r="R80" s="3" t="s">
        <v>58</v>
      </c>
      <c r="S80" s="3" t="s">
        <v>58</v>
      </c>
      <c r="T80" s="10">
        <f t="shared" si="13"/>
        <v>51233.201999999997</v>
      </c>
      <c r="U80" s="10">
        <f t="shared" si="13"/>
        <v>51233.201999999997</v>
      </c>
      <c r="V80" s="10">
        <f t="shared" si="13"/>
        <v>51233.201999999997</v>
      </c>
      <c r="W80" s="10">
        <f t="shared" ref="W80:AC143" si="24">$F80*1.8</f>
        <v>51233.201999999997</v>
      </c>
      <c r="X80" s="10">
        <f t="shared" si="24"/>
        <v>51233.201999999997</v>
      </c>
      <c r="Y80" s="10">
        <f t="shared" si="24"/>
        <v>51233.201999999997</v>
      </c>
      <c r="Z80" s="10">
        <f t="shared" si="24"/>
        <v>51233.201999999997</v>
      </c>
      <c r="AA80" s="3" t="s">
        <v>59</v>
      </c>
      <c r="AB80" s="11" t="s">
        <v>58</v>
      </c>
      <c r="AC80" s="11" t="s">
        <v>58</v>
      </c>
      <c r="AD80" s="11" t="s">
        <v>58</v>
      </c>
      <c r="AE80" s="11" t="s">
        <v>58</v>
      </c>
      <c r="AF80" s="11" t="s">
        <v>58</v>
      </c>
      <c r="AG80" s="11" t="s">
        <v>58</v>
      </c>
      <c r="AH80" s="11" t="s">
        <v>58</v>
      </c>
      <c r="AI80" s="11" t="s">
        <v>58</v>
      </c>
      <c r="AJ80" s="11" t="s">
        <v>58</v>
      </c>
      <c r="AK80" s="11" t="s">
        <v>58</v>
      </c>
      <c r="AL80" s="11" t="s">
        <v>58</v>
      </c>
      <c r="AM80" s="11" t="s">
        <v>58</v>
      </c>
      <c r="AN80" s="11">
        <f t="shared" si="21"/>
        <v>17077.734</v>
      </c>
      <c r="AO80" s="11">
        <f t="shared" si="22"/>
        <v>17077.734</v>
      </c>
      <c r="AP80" s="10">
        <f t="shared" si="23"/>
        <v>17077.734</v>
      </c>
      <c r="AQ80" s="10">
        <f t="shared" si="23"/>
        <v>17077.734</v>
      </c>
      <c r="AR80" s="10">
        <f t="shared" si="23"/>
        <v>17077.734</v>
      </c>
      <c r="AS80" s="10">
        <f t="shared" si="23"/>
        <v>17077.734</v>
      </c>
    </row>
    <row r="81" spans="1:45" x14ac:dyDescent="0.75">
      <c r="A81" t="s">
        <v>51</v>
      </c>
      <c r="B81" t="s">
        <v>65</v>
      </c>
      <c r="C81" s="8">
        <v>403</v>
      </c>
      <c r="D81" s="3" t="s">
        <v>62</v>
      </c>
      <c r="E81" s="3" t="str">
        <f t="shared" si="17"/>
        <v>CMG 403  Level 4</v>
      </c>
      <c r="F81" s="9" cm="1">
        <f t="array" ref="F81">SUMPRODUCT(('[1]CMG Matrix 2023.07.01'!$A$4:$A$1303=$B$1)*('[1]CMG Matrix 2023.07.01'!$D$4:$D$1303=$C81)*('[1]CMG Matrix 2023.07.01'!$M$3:$P$3=$D81)*('[1]CMG Matrix 2023.07.01'!$M$4:$P$1303))</f>
        <v>26528.73</v>
      </c>
      <c r="G81" t="s">
        <v>54</v>
      </c>
      <c r="H81" t="s">
        <v>55</v>
      </c>
      <c r="I81" s="10">
        <f t="shared" si="14"/>
        <v>15917.237999999999</v>
      </c>
      <c r="J81" s="10">
        <f t="shared" si="15"/>
        <v>47751.714</v>
      </c>
      <c r="K81" s="10">
        <f t="shared" si="18"/>
        <v>26528.73</v>
      </c>
      <c r="L81" s="10">
        <f t="shared" si="19"/>
        <v>26528.73</v>
      </c>
      <c r="M81" s="11" t="s">
        <v>56</v>
      </c>
      <c r="N81" s="10" t="s">
        <v>57</v>
      </c>
      <c r="O81" s="11">
        <f t="shared" si="20"/>
        <v>25202.2935</v>
      </c>
      <c r="P81" s="3" t="s">
        <v>58</v>
      </c>
      <c r="Q81" s="3" t="s">
        <v>58</v>
      </c>
      <c r="R81" s="3" t="s">
        <v>58</v>
      </c>
      <c r="S81" s="3" t="s">
        <v>58</v>
      </c>
      <c r="T81" s="10">
        <f t="shared" ref="T81:Z144" si="25">$F81*1.8</f>
        <v>47751.714</v>
      </c>
      <c r="U81" s="10">
        <f t="shared" si="25"/>
        <v>47751.714</v>
      </c>
      <c r="V81" s="10">
        <f t="shared" si="25"/>
        <v>47751.714</v>
      </c>
      <c r="W81" s="10">
        <f t="shared" si="25"/>
        <v>47751.714</v>
      </c>
      <c r="X81" s="10">
        <f t="shared" si="25"/>
        <v>47751.714</v>
      </c>
      <c r="Y81" s="10">
        <f t="shared" si="25"/>
        <v>47751.714</v>
      </c>
      <c r="Z81" s="10">
        <f t="shared" si="25"/>
        <v>47751.714</v>
      </c>
      <c r="AA81" s="3" t="s">
        <v>59</v>
      </c>
      <c r="AB81" s="11" t="s">
        <v>58</v>
      </c>
      <c r="AC81" s="11" t="s">
        <v>58</v>
      </c>
      <c r="AD81" s="11" t="s">
        <v>58</v>
      </c>
      <c r="AE81" s="11" t="s">
        <v>58</v>
      </c>
      <c r="AF81" s="11" t="s">
        <v>58</v>
      </c>
      <c r="AG81" s="11" t="s">
        <v>58</v>
      </c>
      <c r="AH81" s="11" t="s">
        <v>58</v>
      </c>
      <c r="AI81" s="11" t="s">
        <v>58</v>
      </c>
      <c r="AJ81" s="11" t="s">
        <v>58</v>
      </c>
      <c r="AK81" s="11" t="s">
        <v>58</v>
      </c>
      <c r="AL81" s="11" t="s">
        <v>58</v>
      </c>
      <c r="AM81" s="11" t="s">
        <v>58</v>
      </c>
      <c r="AN81" s="11">
        <f t="shared" si="21"/>
        <v>15917.237999999999</v>
      </c>
      <c r="AO81" s="11">
        <f t="shared" si="22"/>
        <v>15917.237999999999</v>
      </c>
      <c r="AP81" s="10">
        <f t="shared" si="23"/>
        <v>15917.237999999999</v>
      </c>
      <c r="AQ81" s="10">
        <f t="shared" si="23"/>
        <v>15917.237999999999</v>
      </c>
      <c r="AR81" s="10">
        <f t="shared" si="23"/>
        <v>15917.237999999999</v>
      </c>
      <c r="AS81" s="10">
        <f t="shared" si="23"/>
        <v>15917.237999999999</v>
      </c>
    </row>
    <row r="82" spans="1:45" x14ac:dyDescent="0.75">
      <c r="A82" t="s">
        <v>51</v>
      </c>
      <c r="B82" t="s">
        <v>65</v>
      </c>
      <c r="C82" s="8">
        <v>404</v>
      </c>
      <c r="D82" s="3" t="s">
        <v>53</v>
      </c>
      <c r="E82" s="3" t="str">
        <f t="shared" si="17"/>
        <v>CMG 404  Level 1</v>
      </c>
      <c r="F82" s="9" cm="1">
        <f t="array" ref="F82">SUMPRODUCT(('[1]CMG Matrix 2023.07.01'!$A$4:$A$1303=$B$1)*('[1]CMG Matrix 2023.07.01'!$D$4:$D$1303=$C82)*('[1]CMG Matrix 2023.07.01'!$M$3:$P$3=$D82)*('[1]CMG Matrix 2023.07.01'!$M$4:$P$1303))</f>
        <v>58515.14</v>
      </c>
      <c r="G82" t="s">
        <v>54</v>
      </c>
      <c r="H82" t="s">
        <v>55</v>
      </c>
      <c r="I82" s="10">
        <f t="shared" si="14"/>
        <v>35109.083999999995</v>
      </c>
      <c r="J82" s="10">
        <f t="shared" si="15"/>
        <v>105327.25200000001</v>
      </c>
      <c r="K82" s="10">
        <f t="shared" si="18"/>
        <v>58515.14</v>
      </c>
      <c r="L82" s="10">
        <f t="shared" si="19"/>
        <v>58515.14</v>
      </c>
      <c r="M82" s="11" t="s">
        <v>56</v>
      </c>
      <c r="N82" s="10" t="s">
        <v>57</v>
      </c>
      <c r="O82" s="11">
        <f t="shared" si="20"/>
        <v>55589.382999999994</v>
      </c>
      <c r="P82" s="3" t="s">
        <v>58</v>
      </c>
      <c r="Q82" s="3" t="s">
        <v>58</v>
      </c>
      <c r="R82" s="3" t="s">
        <v>58</v>
      </c>
      <c r="S82" s="3" t="s">
        <v>58</v>
      </c>
      <c r="T82" s="10">
        <f t="shared" si="25"/>
        <v>105327.25200000001</v>
      </c>
      <c r="U82" s="10">
        <f t="shared" si="25"/>
        <v>105327.25200000001</v>
      </c>
      <c r="V82" s="10">
        <f t="shared" si="25"/>
        <v>105327.25200000001</v>
      </c>
      <c r="W82" s="10">
        <f t="shared" si="25"/>
        <v>105327.25200000001</v>
      </c>
      <c r="X82" s="10">
        <f t="shared" si="25"/>
        <v>105327.25200000001</v>
      </c>
      <c r="Y82" s="10">
        <f t="shared" si="25"/>
        <v>105327.25200000001</v>
      </c>
      <c r="Z82" s="10">
        <f t="shared" si="25"/>
        <v>105327.25200000001</v>
      </c>
      <c r="AA82" s="3" t="s">
        <v>59</v>
      </c>
      <c r="AB82" s="11" t="s">
        <v>58</v>
      </c>
      <c r="AC82" s="11" t="s">
        <v>58</v>
      </c>
      <c r="AD82" s="11" t="s">
        <v>58</v>
      </c>
      <c r="AE82" s="11" t="s">
        <v>58</v>
      </c>
      <c r="AF82" s="11" t="s">
        <v>58</v>
      </c>
      <c r="AG82" s="11" t="s">
        <v>58</v>
      </c>
      <c r="AH82" s="11" t="s">
        <v>58</v>
      </c>
      <c r="AI82" s="11" t="s">
        <v>58</v>
      </c>
      <c r="AJ82" s="11" t="s">
        <v>58</v>
      </c>
      <c r="AK82" s="11" t="s">
        <v>58</v>
      </c>
      <c r="AL82" s="11" t="s">
        <v>58</v>
      </c>
      <c r="AM82" s="11" t="s">
        <v>58</v>
      </c>
      <c r="AN82" s="11">
        <f t="shared" si="21"/>
        <v>35109.083999999995</v>
      </c>
      <c r="AO82" s="11">
        <f t="shared" si="22"/>
        <v>35109.083999999995</v>
      </c>
      <c r="AP82" s="10">
        <f t="shared" si="23"/>
        <v>35109.083999999995</v>
      </c>
      <c r="AQ82" s="10">
        <f t="shared" si="23"/>
        <v>35109.083999999995</v>
      </c>
      <c r="AR82" s="10">
        <f t="shared" si="23"/>
        <v>35109.083999999995</v>
      </c>
      <c r="AS82" s="10">
        <f t="shared" si="23"/>
        <v>35109.083999999995</v>
      </c>
    </row>
    <row r="83" spans="1:45" x14ac:dyDescent="0.75">
      <c r="A83" t="s">
        <v>51</v>
      </c>
      <c r="B83" t="s">
        <v>65</v>
      </c>
      <c r="C83" s="8">
        <v>404</v>
      </c>
      <c r="D83" s="3" t="s">
        <v>60</v>
      </c>
      <c r="E83" s="3" t="str">
        <f t="shared" si="17"/>
        <v>CMG 404  Level 2</v>
      </c>
      <c r="F83" s="9" cm="1">
        <f t="array" ref="F83">SUMPRODUCT(('[1]CMG Matrix 2023.07.01'!$A$4:$A$1303=$B$1)*('[1]CMG Matrix 2023.07.01'!$D$4:$D$1303=$C83)*('[1]CMG Matrix 2023.07.01'!$M$3:$P$3=$D83)*('[1]CMG Matrix 2023.07.01'!$M$4:$P$1303))</f>
        <v>46102.02</v>
      </c>
      <c r="G83" t="s">
        <v>54</v>
      </c>
      <c r="H83" t="s">
        <v>55</v>
      </c>
      <c r="I83" s="10">
        <f t="shared" si="14"/>
        <v>27661.211999999996</v>
      </c>
      <c r="J83" s="10">
        <f t="shared" si="15"/>
        <v>82983.635999999999</v>
      </c>
      <c r="K83" s="10">
        <f t="shared" si="18"/>
        <v>46102.02</v>
      </c>
      <c r="L83" s="10">
        <f t="shared" si="19"/>
        <v>46102.02</v>
      </c>
      <c r="M83" s="11" t="s">
        <v>56</v>
      </c>
      <c r="N83" s="10" t="s">
        <v>57</v>
      </c>
      <c r="O83" s="11">
        <f t="shared" si="20"/>
        <v>43796.918999999994</v>
      </c>
      <c r="P83" s="3" t="s">
        <v>58</v>
      </c>
      <c r="Q83" s="3" t="s">
        <v>58</v>
      </c>
      <c r="R83" s="3" t="s">
        <v>58</v>
      </c>
      <c r="S83" s="3" t="s">
        <v>58</v>
      </c>
      <c r="T83" s="10">
        <f t="shared" si="25"/>
        <v>82983.635999999999</v>
      </c>
      <c r="U83" s="10">
        <f t="shared" si="25"/>
        <v>82983.635999999999</v>
      </c>
      <c r="V83" s="10">
        <f t="shared" si="25"/>
        <v>82983.635999999999</v>
      </c>
      <c r="W83" s="10">
        <f t="shared" si="25"/>
        <v>82983.635999999999</v>
      </c>
      <c r="X83" s="10">
        <f t="shared" si="25"/>
        <v>82983.635999999999</v>
      </c>
      <c r="Y83" s="10">
        <f t="shared" si="25"/>
        <v>82983.635999999999</v>
      </c>
      <c r="Z83" s="10">
        <f t="shared" si="25"/>
        <v>82983.635999999999</v>
      </c>
      <c r="AA83" s="3" t="s">
        <v>59</v>
      </c>
      <c r="AB83" s="11" t="s">
        <v>58</v>
      </c>
      <c r="AC83" s="11" t="s">
        <v>58</v>
      </c>
      <c r="AD83" s="11" t="s">
        <v>58</v>
      </c>
      <c r="AE83" s="11" t="s">
        <v>58</v>
      </c>
      <c r="AF83" s="11" t="s">
        <v>58</v>
      </c>
      <c r="AG83" s="11" t="s">
        <v>58</v>
      </c>
      <c r="AH83" s="11" t="s">
        <v>58</v>
      </c>
      <c r="AI83" s="11" t="s">
        <v>58</v>
      </c>
      <c r="AJ83" s="11" t="s">
        <v>58</v>
      </c>
      <c r="AK83" s="11" t="s">
        <v>58</v>
      </c>
      <c r="AL83" s="11" t="s">
        <v>58</v>
      </c>
      <c r="AM83" s="11" t="s">
        <v>58</v>
      </c>
      <c r="AN83" s="11">
        <f t="shared" si="21"/>
        <v>27661.211999999996</v>
      </c>
      <c r="AO83" s="11">
        <f t="shared" si="22"/>
        <v>27661.211999999996</v>
      </c>
      <c r="AP83" s="10">
        <f t="shared" si="23"/>
        <v>27661.211999999996</v>
      </c>
      <c r="AQ83" s="10">
        <f t="shared" si="23"/>
        <v>27661.211999999996</v>
      </c>
      <c r="AR83" s="10">
        <f t="shared" si="23"/>
        <v>27661.211999999996</v>
      </c>
      <c r="AS83" s="10">
        <f t="shared" si="23"/>
        <v>27661.211999999996</v>
      </c>
    </row>
    <row r="84" spans="1:45" x14ac:dyDescent="0.75">
      <c r="A84" t="s">
        <v>51</v>
      </c>
      <c r="B84" t="s">
        <v>65</v>
      </c>
      <c r="C84" s="8">
        <v>404</v>
      </c>
      <c r="D84" s="3" t="s">
        <v>61</v>
      </c>
      <c r="E84" s="3" t="str">
        <f t="shared" si="17"/>
        <v>CMG 404  Level 3</v>
      </c>
      <c r="F84" s="9" cm="1">
        <f t="array" ref="F84">SUMPRODUCT(('[1]CMG Matrix 2023.07.01'!$A$4:$A$1303=$B$1)*('[1]CMG Matrix 2023.07.01'!$D$4:$D$1303=$C84)*('[1]CMG Matrix 2023.07.01'!$M$3:$P$3=$D84)*('[1]CMG Matrix 2023.07.01'!$M$4:$P$1303))</f>
        <v>44774.86</v>
      </c>
      <c r="G84" t="s">
        <v>54</v>
      </c>
      <c r="H84" t="s">
        <v>55</v>
      </c>
      <c r="I84" s="10">
        <f t="shared" si="14"/>
        <v>26864.916000000001</v>
      </c>
      <c r="J84" s="10">
        <f t="shared" si="15"/>
        <v>80594.748000000007</v>
      </c>
      <c r="K84" s="10">
        <f t="shared" si="18"/>
        <v>44774.86</v>
      </c>
      <c r="L84" s="10">
        <f t="shared" si="19"/>
        <v>44774.86</v>
      </c>
      <c r="M84" s="11" t="s">
        <v>56</v>
      </c>
      <c r="N84" s="10" t="s">
        <v>57</v>
      </c>
      <c r="O84" s="11">
        <f t="shared" si="20"/>
        <v>42536.116999999998</v>
      </c>
      <c r="P84" s="3" t="s">
        <v>58</v>
      </c>
      <c r="Q84" s="3" t="s">
        <v>58</v>
      </c>
      <c r="R84" s="3" t="s">
        <v>58</v>
      </c>
      <c r="S84" s="3" t="s">
        <v>58</v>
      </c>
      <c r="T84" s="10">
        <f t="shared" si="25"/>
        <v>80594.748000000007</v>
      </c>
      <c r="U84" s="10">
        <f t="shared" si="25"/>
        <v>80594.748000000007</v>
      </c>
      <c r="V84" s="10">
        <f t="shared" si="25"/>
        <v>80594.748000000007</v>
      </c>
      <c r="W84" s="10">
        <f t="shared" si="25"/>
        <v>80594.748000000007</v>
      </c>
      <c r="X84" s="10">
        <f t="shared" si="25"/>
        <v>80594.748000000007</v>
      </c>
      <c r="Y84" s="10">
        <f t="shared" si="25"/>
        <v>80594.748000000007</v>
      </c>
      <c r="Z84" s="10">
        <f t="shared" si="25"/>
        <v>80594.748000000007</v>
      </c>
      <c r="AA84" s="3" t="s">
        <v>59</v>
      </c>
      <c r="AB84" s="11" t="s">
        <v>58</v>
      </c>
      <c r="AC84" s="11" t="s">
        <v>58</v>
      </c>
      <c r="AD84" s="11" t="s">
        <v>58</v>
      </c>
      <c r="AE84" s="11" t="s">
        <v>58</v>
      </c>
      <c r="AF84" s="11" t="s">
        <v>58</v>
      </c>
      <c r="AG84" s="11" t="s">
        <v>58</v>
      </c>
      <c r="AH84" s="11" t="s">
        <v>58</v>
      </c>
      <c r="AI84" s="11" t="s">
        <v>58</v>
      </c>
      <c r="AJ84" s="11" t="s">
        <v>58</v>
      </c>
      <c r="AK84" s="11" t="s">
        <v>58</v>
      </c>
      <c r="AL84" s="11" t="s">
        <v>58</v>
      </c>
      <c r="AM84" s="11" t="s">
        <v>58</v>
      </c>
      <c r="AN84" s="11">
        <f t="shared" si="21"/>
        <v>26864.916000000001</v>
      </c>
      <c r="AO84" s="11">
        <f t="shared" si="22"/>
        <v>26864.916000000001</v>
      </c>
      <c r="AP84" s="10">
        <f t="shared" si="23"/>
        <v>26864.916000000001</v>
      </c>
      <c r="AQ84" s="10">
        <f t="shared" si="23"/>
        <v>26864.916000000001</v>
      </c>
      <c r="AR84" s="10">
        <f t="shared" si="23"/>
        <v>26864.916000000001</v>
      </c>
      <c r="AS84" s="10">
        <f t="shared" si="23"/>
        <v>26864.916000000001</v>
      </c>
    </row>
    <row r="85" spans="1:45" x14ac:dyDescent="0.75">
      <c r="A85" t="s">
        <v>51</v>
      </c>
      <c r="B85" t="s">
        <v>65</v>
      </c>
      <c r="C85" s="8">
        <v>404</v>
      </c>
      <c r="D85" s="3" t="s">
        <v>62</v>
      </c>
      <c r="E85" s="3" t="str">
        <f t="shared" si="17"/>
        <v>CMG 404  Level 4</v>
      </c>
      <c r="F85" s="9" cm="1">
        <f t="array" ref="F85">SUMPRODUCT(('[1]CMG Matrix 2023.07.01'!$A$4:$A$1303=$B$1)*('[1]CMG Matrix 2023.07.01'!$D$4:$D$1303=$C85)*('[1]CMG Matrix 2023.07.01'!$M$3:$P$3=$D85)*('[1]CMG Matrix 2023.07.01'!$M$4:$P$1303))</f>
        <v>41734.44</v>
      </c>
      <c r="G85" t="s">
        <v>54</v>
      </c>
      <c r="H85" t="s">
        <v>55</v>
      </c>
      <c r="I85" s="10">
        <f t="shared" si="14"/>
        <v>25040.664000000001</v>
      </c>
      <c r="J85" s="10">
        <f t="shared" si="15"/>
        <v>75121.992000000013</v>
      </c>
      <c r="K85" s="10">
        <f t="shared" si="18"/>
        <v>41734.44</v>
      </c>
      <c r="L85" s="10">
        <f t="shared" si="19"/>
        <v>41734.44</v>
      </c>
      <c r="M85" s="11" t="s">
        <v>56</v>
      </c>
      <c r="N85" s="10" t="s">
        <v>57</v>
      </c>
      <c r="O85" s="11">
        <f t="shared" si="20"/>
        <v>39647.718000000001</v>
      </c>
      <c r="P85" s="3" t="s">
        <v>58</v>
      </c>
      <c r="Q85" s="3" t="s">
        <v>58</v>
      </c>
      <c r="R85" s="3" t="s">
        <v>58</v>
      </c>
      <c r="S85" s="3" t="s">
        <v>58</v>
      </c>
      <c r="T85" s="10">
        <f t="shared" si="25"/>
        <v>75121.992000000013</v>
      </c>
      <c r="U85" s="10">
        <f t="shared" si="25"/>
        <v>75121.992000000013</v>
      </c>
      <c r="V85" s="10">
        <f t="shared" si="25"/>
        <v>75121.992000000013</v>
      </c>
      <c r="W85" s="10">
        <f t="shared" si="25"/>
        <v>75121.992000000013</v>
      </c>
      <c r="X85" s="10">
        <f t="shared" si="25"/>
        <v>75121.992000000013</v>
      </c>
      <c r="Y85" s="10">
        <f t="shared" si="25"/>
        <v>75121.992000000013</v>
      </c>
      <c r="Z85" s="10">
        <f t="shared" si="25"/>
        <v>75121.992000000013</v>
      </c>
      <c r="AA85" s="3" t="s">
        <v>59</v>
      </c>
      <c r="AB85" s="11" t="s">
        <v>58</v>
      </c>
      <c r="AC85" s="11" t="s">
        <v>58</v>
      </c>
      <c r="AD85" s="11" t="s">
        <v>58</v>
      </c>
      <c r="AE85" s="11" t="s">
        <v>58</v>
      </c>
      <c r="AF85" s="11" t="s">
        <v>58</v>
      </c>
      <c r="AG85" s="11" t="s">
        <v>58</v>
      </c>
      <c r="AH85" s="11" t="s">
        <v>58</v>
      </c>
      <c r="AI85" s="11" t="s">
        <v>58</v>
      </c>
      <c r="AJ85" s="11" t="s">
        <v>58</v>
      </c>
      <c r="AK85" s="11" t="s">
        <v>58</v>
      </c>
      <c r="AL85" s="11" t="s">
        <v>58</v>
      </c>
      <c r="AM85" s="11" t="s">
        <v>58</v>
      </c>
      <c r="AN85" s="11">
        <f t="shared" si="21"/>
        <v>25040.664000000001</v>
      </c>
      <c r="AO85" s="11">
        <f t="shared" si="22"/>
        <v>25040.664000000001</v>
      </c>
      <c r="AP85" s="10">
        <f t="shared" si="23"/>
        <v>25040.664000000001</v>
      </c>
      <c r="AQ85" s="10">
        <f t="shared" si="23"/>
        <v>25040.664000000001</v>
      </c>
      <c r="AR85" s="10">
        <f t="shared" si="23"/>
        <v>25040.664000000001</v>
      </c>
      <c r="AS85" s="10">
        <f t="shared" si="23"/>
        <v>25040.664000000001</v>
      </c>
    </row>
    <row r="86" spans="1:45" x14ac:dyDescent="0.75">
      <c r="A86" t="s">
        <v>51</v>
      </c>
      <c r="B86" t="s">
        <v>65</v>
      </c>
      <c r="C86" s="8">
        <v>405</v>
      </c>
      <c r="D86" s="3" t="s">
        <v>53</v>
      </c>
      <c r="E86" s="3" t="str">
        <f t="shared" si="17"/>
        <v>CMG 405  Level 1</v>
      </c>
      <c r="F86" s="9" cm="1">
        <f t="array" ref="F86">SUMPRODUCT(('[1]CMG Matrix 2023.07.01'!$A$4:$A$1303=$B$1)*('[1]CMG Matrix 2023.07.01'!$D$4:$D$1303=$C86)*('[1]CMG Matrix 2023.07.01'!$M$3:$P$3=$D86)*('[1]CMG Matrix 2023.07.01'!$M$4:$P$1303))</f>
        <v>47793.74</v>
      </c>
      <c r="G86" t="s">
        <v>54</v>
      </c>
      <c r="H86" t="s">
        <v>55</v>
      </c>
      <c r="I86" s="10">
        <f t="shared" si="14"/>
        <v>28676.243999999999</v>
      </c>
      <c r="J86" s="10">
        <f t="shared" si="15"/>
        <v>86028.732000000004</v>
      </c>
      <c r="K86" s="10">
        <f t="shared" si="18"/>
        <v>47793.74</v>
      </c>
      <c r="L86" s="10">
        <f t="shared" si="19"/>
        <v>47793.74</v>
      </c>
      <c r="M86" s="11" t="s">
        <v>56</v>
      </c>
      <c r="N86" s="10" t="s">
        <v>57</v>
      </c>
      <c r="O86" s="11">
        <f t="shared" si="20"/>
        <v>45404.052999999993</v>
      </c>
      <c r="P86" s="3" t="s">
        <v>58</v>
      </c>
      <c r="Q86" s="3" t="s">
        <v>58</v>
      </c>
      <c r="R86" s="3" t="s">
        <v>58</v>
      </c>
      <c r="S86" s="3" t="s">
        <v>58</v>
      </c>
      <c r="T86" s="10">
        <f t="shared" si="25"/>
        <v>86028.732000000004</v>
      </c>
      <c r="U86" s="10">
        <f t="shared" si="25"/>
        <v>86028.732000000004</v>
      </c>
      <c r="V86" s="10">
        <f t="shared" si="25"/>
        <v>86028.732000000004</v>
      </c>
      <c r="W86" s="10">
        <f t="shared" si="25"/>
        <v>86028.732000000004</v>
      </c>
      <c r="X86" s="10">
        <f t="shared" si="25"/>
        <v>86028.732000000004</v>
      </c>
      <c r="Y86" s="10">
        <f t="shared" si="25"/>
        <v>86028.732000000004</v>
      </c>
      <c r="Z86" s="10">
        <f t="shared" si="25"/>
        <v>86028.732000000004</v>
      </c>
      <c r="AA86" s="3" t="s">
        <v>59</v>
      </c>
      <c r="AB86" s="11" t="s">
        <v>58</v>
      </c>
      <c r="AC86" s="11" t="s">
        <v>58</v>
      </c>
      <c r="AD86" s="11" t="s">
        <v>58</v>
      </c>
      <c r="AE86" s="11" t="s">
        <v>58</v>
      </c>
      <c r="AF86" s="11" t="s">
        <v>58</v>
      </c>
      <c r="AG86" s="11" t="s">
        <v>58</v>
      </c>
      <c r="AH86" s="11" t="s">
        <v>58</v>
      </c>
      <c r="AI86" s="11" t="s">
        <v>58</v>
      </c>
      <c r="AJ86" s="11" t="s">
        <v>58</v>
      </c>
      <c r="AK86" s="11" t="s">
        <v>58</v>
      </c>
      <c r="AL86" s="11" t="s">
        <v>58</v>
      </c>
      <c r="AM86" s="11" t="s">
        <v>58</v>
      </c>
      <c r="AN86" s="11">
        <f t="shared" si="21"/>
        <v>28676.243999999999</v>
      </c>
      <c r="AO86" s="11">
        <f t="shared" si="22"/>
        <v>28676.243999999999</v>
      </c>
      <c r="AP86" s="10">
        <f t="shared" si="23"/>
        <v>28676.243999999999</v>
      </c>
      <c r="AQ86" s="10">
        <f t="shared" si="23"/>
        <v>28676.243999999999</v>
      </c>
      <c r="AR86" s="10">
        <f t="shared" si="23"/>
        <v>28676.243999999999</v>
      </c>
      <c r="AS86" s="10">
        <f t="shared" si="23"/>
        <v>28676.243999999999</v>
      </c>
    </row>
    <row r="87" spans="1:45" x14ac:dyDescent="0.75">
      <c r="A87" t="s">
        <v>51</v>
      </c>
      <c r="B87" t="s">
        <v>65</v>
      </c>
      <c r="C87" s="8">
        <v>405</v>
      </c>
      <c r="D87" s="3" t="s">
        <v>60</v>
      </c>
      <c r="E87" s="3" t="str">
        <f t="shared" si="17"/>
        <v>CMG 405  Level 2</v>
      </c>
      <c r="F87" s="9" cm="1">
        <f t="array" ref="F87">SUMPRODUCT(('[1]CMG Matrix 2023.07.01'!$A$4:$A$1303=$B$1)*('[1]CMG Matrix 2023.07.01'!$D$4:$D$1303=$C87)*('[1]CMG Matrix 2023.07.01'!$M$3:$P$3=$D87)*('[1]CMG Matrix 2023.07.01'!$M$4:$P$1303))</f>
        <v>37654.21</v>
      </c>
      <c r="G87" t="s">
        <v>54</v>
      </c>
      <c r="H87" t="s">
        <v>55</v>
      </c>
      <c r="I87" s="10">
        <f t="shared" si="14"/>
        <v>22592.525999999998</v>
      </c>
      <c r="J87" s="10">
        <f t="shared" si="15"/>
        <v>67777.577999999994</v>
      </c>
      <c r="K87" s="10">
        <f t="shared" si="18"/>
        <v>37654.21</v>
      </c>
      <c r="L87" s="10">
        <f t="shared" si="19"/>
        <v>37654.21</v>
      </c>
      <c r="M87" s="11" t="s">
        <v>56</v>
      </c>
      <c r="N87" s="10" t="s">
        <v>57</v>
      </c>
      <c r="O87" s="11">
        <f t="shared" si="20"/>
        <v>35771.499499999998</v>
      </c>
      <c r="P87" s="3" t="s">
        <v>58</v>
      </c>
      <c r="Q87" s="3" t="s">
        <v>58</v>
      </c>
      <c r="R87" s="3" t="s">
        <v>58</v>
      </c>
      <c r="S87" s="3" t="s">
        <v>58</v>
      </c>
      <c r="T87" s="10">
        <f t="shared" si="25"/>
        <v>67777.577999999994</v>
      </c>
      <c r="U87" s="10">
        <f t="shared" si="25"/>
        <v>67777.577999999994</v>
      </c>
      <c r="V87" s="10">
        <f t="shared" si="25"/>
        <v>67777.577999999994</v>
      </c>
      <c r="W87" s="10">
        <f t="shared" si="25"/>
        <v>67777.577999999994</v>
      </c>
      <c r="X87" s="10">
        <f t="shared" si="25"/>
        <v>67777.577999999994</v>
      </c>
      <c r="Y87" s="10">
        <f t="shared" si="25"/>
        <v>67777.577999999994</v>
      </c>
      <c r="Z87" s="10">
        <f t="shared" si="25"/>
        <v>67777.577999999994</v>
      </c>
      <c r="AA87" s="3" t="s">
        <v>59</v>
      </c>
      <c r="AB87" s="11" t="s">
        <v>58</v>
      </c>
      <c r="AC87" s="11" t="s">
        <v>58</v>
      </c>
      <c r="AD87" s="11" t="s">
        <v>58</v>
      </c>
      <c r="AE87" s="11" t="s">
        <v>58</v>
      </c>
      <c r="AF87" s="11" t="s">
        <v>58</v>
      </c>
      <c r="AG87" s="11" t="s">
        <v>58</v>
      </c>
      <c r="AH87" s="11" t="s">
        <v>58</v>
      </c>
      <c r="AI87" s="11" t="s">
        <v>58</v>
      </c>
      <c r="AJ87" s="11" t="s">
        <v>58</v>
      </c>
      <c r="AK87" s="11" t="s">
        <v>58</v>
      </c>
      <c r="AL87" s="11" t="s">
        <v>58</v>
      </c>
      <c r="AM87" s="11" t="s">
        <v>58</v>
      </c>
      <c r="AN87" s="11">
        <f t="shared" si="21"/>
        <v>22592.525999999998</v>
      </c>
      <c r="AO87" s="11">
        <f t="shared" si="22"/>
        <v>22592.525999999998</v>
      </c>
      <c r="AP87" s="10">
        <f t="shared" si="23"/>
        <v>22592.525999999998</v>
      </c>
      <c r="AQ87" s="10">
        <f t="shared" si="23"/>
        <v>22592.525999999998</v>
      </c>
      <c r="AR87" s="10">
        <f t="shared" si="23"/>
        <v>22592.525999999998</v>
      </c>
      <c r="AS87" s="10">
        <f t="shared" si="23"/>
        <v>22592.525999999998</v>
      </c>
    </row>
    <row r="88" spans="1:45" x14ac:dyDescent="0.75">
      <c r="A88" t="s">
        <v>51</v>
      </c>
      <c r="B88" t="s">
        <v>65</v>
      </c>
      <c r="C88" s="8">
        <v>405</v>
      </c>
      <c r="D88" s="3" t="s">
        <v>61</v>
      </c>
      <c r="E88" s="3" t="str">
        <f t="shared" si="17"/>
        <v>CMG 405  Level 3</v>
      </c>
      <c r="F88" s="9" cm="1">
        <f t="array" ref="F88">SUMPRODUCT(('[1]CMG Matrix 2023.07.01'!$A$4:$A$1303=$B$1)*('[1]CMG Matrix 2023.07.01'!$D$4:$D$1303=$C88)*('[1]CMG Matrix 2023.07.01'!$M$3:$P$3=$D88)*('[1]CMG Matrix 2023.07.01'!$M$4:$P$1303))</f>
        <v>36571.279999999999</v>
      </c>
      <c r="G88" t="s">
        <v>54</v>
      </c>
      <c r="H88" t="s">
        <v>55</v>
      </c>
      <c r="I88" s="10">
        <f t="shared" si="14"/>
        <v>21942.768</v>
      </c>
      <c r="J88" s="10">
        <f t="shared" si="15"/>
        <v>65828.304000000004</v>
      </c>
      <c r="K88" s="10">
        <f t="shared" si="18"/>
        <v>36571.279999999999</v>
      </c>
      <c r="L88" s="10">
        <f t="shared" si="19"/>
        <v>36571.279999999999</v>
      </c>
      <c r="M88" s="11" t="s">
        <v>56</v>
      </c>
      <c r="N88" s="10" t="s">
        <v>57</v>
      </c>
      <c r="O88" s="11">
        <f t="shared" si="20"/>
        <v>34742.716</v>
      </c>
      <c r="P88" s="3" t="s">
        <v>58</v>
      </c>
      <c r="Q88" s="3" t="s">
        <v>58</v>
      </c>
      <c r="R88" s="3" t="s">
        <v>58</v>
      </c>
      <c r="S88" s="3" t="s">
        <v>58</v>
      </c>
      <c r="T88" s="10">
        <f t="shared" si="25"/>
        <v>65828.304000000004</v>
      </c>
      <c r="U88" s="10">
        <f t="shared" si="25"/>
        <v>65828.304000000004</v>
      </c>
      <c r="V88" s="10">
        <f t="shared" si="25"/>
        <v>65828.304000000004</v>
      </c>
      <c r="W88" s="10">
        <f t="shared" si="25"/>
        <v>65828.304000000004</v>
      </c>
      <c r="X88" s="10">
        <f t="shared" si="25"/>
        <v>65828.304000000004</v>
      </c>
      <c r="Y88" s="10">
        <f t="shared" si="25"/>
        <v>65828.304000000004</v>
      </c>
      <c r="Z88" s="10">
        <f t="shared" si="25"/>
        <v>65828.304000000004</v>
      </c>
      <c r="AA88" s="3" t="s">
        <v>59</v>
      </c>
      <c r="AB88" s="11" t="s">
        <v>58</v>
      </c>
      <c r="AC88" s="11" t="s">
        <v>58</v>
      </c>
      <c r="AD88" s="11" t="s">
        <v>58</v>
      </c>
      <c r="AE88" s="11" t="s">
        <v>58</v>
      </c>
      <c r="AF88" s="11" t="s">
        <v>58</v>
      </c>
      <c r="AG88" s="11" t="s">
        <v>58</v>
      </c>
      <c r="AH88" s="11" t="s">
        <v>58</v>
      </c>
      <c r="AI88" s="11" t="s">
        <v>58</v>
      </c>
      <c r="AJ88" s="11" t="s">
        <v>58</v>
      </c>
      <c r="AK88" s="11" t="s">
        <v>58</v>
      </c>
      <c r="AL88" s="11" t="s">
        <v>58</v>
      </c>
      <c r="AM88" s="11" t="s">
        <v>58</v>
      </c>
      <c r="AN88" s="11">
        <f t="shared" si="21"/>
        <v>21942.768</v>
      </c>
      <c r="AO88" s="11">
        <f t="shared" si="22"/>
        <v>21942.768</v>
      </c>
      <c r="AP88" s="10">
        <f t="shared" si="23"/>
        <v>21942.768</v>
      </c>
      <c r="AQ88" s="10">
        <f t="shared" si="23"/>
        <v>21942.768</v>
      </c>
      <c r="AR88" s="10">
        <f t="shared" si="23"/>
        <v>21942.768</v>
      </c>
      <c r="AS88" s="10">
        <f t="shared" si="23"/>
        <v>21942.768</v>
      </c>
    </row>
    <row r="89" spans="1:45" x14ac:dyDescent="0.75">
      <c r="A89" t="s">
        <v>51</v>
      </c>
      <c r="B89" t="s">
        <v>65</v>
      </c>
      <c r="C89" s="8">
        <v>405</v>
      </c>
      <c r="D89" s="3" t="s">
        <v>62</v>
      </c>
      <c r="E89" s="3" t="str">
        <f t="shared" si="17"/>
        <v>CMG 405  Level 4</v>
      </c>
      <c r="F89" s="9" cm="1">
        <f t="array" ref="F89">SUMPRODUCT(('[1]CMG Matrix 2023.07.01'!$A$4:$A$1303=$B$1)*('[1]CMG Matrix 2023.07.01'!$D$4:$D$1303=$C89)*('[1]CMG Matrix 2023.07.01'!$M$3:$P$3=$D89)*('[1]CMG Matrix 2023.07.01'!$M$4:$P$1303))</f>
        <v>34085.79</v>
      </c>
      <c r="G89" t="s">
        <v>54</v>
      </c>
      <c r="H89" t="s">
        <v>55</v>
      </c>
      <c r="I89" s="10">
        <f t="shared" si="14"/>
        <v>20451.473999999998</v>
      </c>
      <c r="J89" s="10">
        <f t="shared" si="15"/>
        <v>61354.422000000006</v>
      </c>
      <c r="K89" s="10">
        <f t="shared" si="18"/>
        <v>34085.79</v>
      </c>
      <c r="L89" s="10">
        <f t="shared" si="19"/>
        <v>34085.79</v>
      </c>
      <c r="M89" s="11" t="s">
        <v>56</v>
      </c>
      <c r="N89" s="10" t="s">
        <v>57</v>
      </c>
      <c r="O89" s="11">
        <f t="shared" si="20"/>
        <v>32381.500499999998</v>
      </c>
      <c r="P89" s="3" t="s">
        <v>58</v>
      </c>
      <c r="Q89" s="3" t="s">
        <v>58</v>
      </c>
      <c r="R89" s="3" t="s">
        <v>58</v>
      </c>
      <c r="S89" s="3" t="s">
        <v>58</v>
      </c>
      <c r="T89" s="10">
        <f t="shared" si="25"/>
        <v>61354.422000000006</v>
      </c>
      <c r="U89" s="10">
        <f t="shared" si="25"/>
        <v>61354.422000000006</v>
      </c>
      <c r="V89" s="10">
        <f t="shared" si="25"/>
        <v>61354.422000000006</v>
      </c>
      <c r="W89" s="10">
        <f t="shared" si="25"/>
        <v>61354.422000000006</v>
      </c>
      <c r="X89" s="10">
        <f t="shared" si="25"/>
        <v>61354.422000000006</v>
      </c>
      <c r="Y89" s="10">
        <f t="shared" si="25"/>
        <v>61354.422000000006</v>
      </c>
      <c r="Z89" s="10">
        <f t="shared" si="25"/>
        <v>61354.422000000006</v>
      </c>
      <c r="AA89" s="3" t="s">
        <v>59</v>
      </c>
      <c r="AB89" s="11" t="s">
        <v>58</v>
      </c>
      <c r="AC89" s="11" t="s">
        <v>58</v>
      </c>
      <c r="AD89" s="11" t="s">
        <v>58</v>
      </c>
      <c r="AE89" s="11" t="s">
        <v>58</v>
      </c>
      <c r="AF89" s="11" t="s">
        <v>58</v>
      </c>
      <c r="AG89" s="11" t="s">
        <v>58</v>
      </c>
      <c r="AH89" s="11" t="s">
        <v>58</v>
      </c>
      <c r="AI89" s="11" t="s">
        <v>58</v>
      </c>
      <c r="AJ89" s="11" t="s">
        <v>58</v>
      </c>
      <c r="AK89" s="11" t="s">
        <v>58</v>
      </c>
      <c r="AL89" s="11" t="s">
        <v>58</v>
      </c>
      <c r="AM89" s="11" t="s">
        <v>58</v>
      </c>
      <c r="AN89" s="11">
        <f t="shared" si="21"/>
        <v>20451.473999999998</v>
      </c>
      <c r="AO89" s="11">
        <f t="shared" si="22"/>
        <v>20451.473999999998</v>
      </c>
      <c r="AP89" s="10">
        <f t="shared" si="23"/>
        <v>20451.473999999998</v>
      </c>
      <c r="AQ89" s="10">
        <f t="shared" si="23"/>
        <v>20451.473999999998</v>
      </c>
      <c r="AR89" s="10">
        <f t="shared" si="23"/>
        <v>20451.473999999998</v>
      </c>
      <c r="AS89" s="10">
        <f t="shared" si="23"/>
        <v>20451.473999999998</v>
      </c>
    </row>
    <row r="90" spans="1:45" x14ac:dyDescent="0.75">
      <c r="A90" t="s">
        <v>51</v>
      </c>
      <c r="B90" t="s">
        <v>65</v>
      </c>
      <c r="C90" s="8">
        <v>406</v>
      </c>
      <c r="D90" s="3" t="s">
        <v>53</v>
      </c>
      <c r="E90" s="3" t="str">
        <f t="shared" si="17"/>
        <v>CMG 406  Level 1</v>
      </c>
      <c r="F90" s="9" cm="1">
        <f t="array" ref="F90">SUMPRODUCT(('[1]CMG Matrix 2023.07.01'!$A$4:$A$1303=$B$1)*('[1]CMG Matrix 2023.07.01'!$D$4:$D$1303=$C90)*('[1]CMG Matrix 2023.07.01'!$M$3:$P$3=$D90)*('[1]CMG Matrix 2023.07.01'!$M$4:$P$1303))</f>
        <v>60016.49</v>
      </c>
      <c r="G90" t="s">
        <v>54</v>
      </c>
      <c r="H90" t="s">
        <v>55</v>
      </c>
      <c r="I90" s="10">
        <f t="shared" si="14"/>
        <v>36009.894</v>
      </c>
      <c r="J90" s="10">
        <f t="shared" si="15"/>
        <v>108029.682</v>
      </c>
      <c r="K90" s="10">
        <f t="shared" si="18"/>
        <v>60016.49</v>
      </c>
      <c r="L90" s="10">
        <f t="shared" si="19"/>
        <v>60016.49</v>
      </c>
      <c r="M90" s="11" t="s">
        <v>56</v>
      </c>
      <c r="N90" s="10" t="s">
        <v>57</v>
      </c>
      <c r="O90" s="11">
        <f t="shared" si="20"/>
        <v>57015.665499999996</v>
      </c>
      <c r="P90" s="3" t="s">
        <v>58</v>
      </c>
      <c r="Q90" s="3" t="s">
        <v>58</v>
      </c>
      <c r="R90" s="3" t="s">
        <v>58</v>
      </c>
      <c r="S90" s="3" t="s">
        <v>58</v>
      </c>
      <c r="T90" s="10">
        <f t="shared" si="25"/>
        <v>108029.682</v>
      </c>
      <c r="U90" s="10">
        <f t="shared" si="25"/>
        <v>108029.682</v>
      </c>
      <c r="V90" s="10">
        <f t="shared" si="25"/>
        <v>108029.682</v>
      </c>
      <c r="W90" s="10">
        <f t="shared" si="25"/>
        <v>108029.682</v>
      </c>
      <c r="X90" s="10">
        <f t="shared" si="25"/>
        <v>108029.682</v>
      </c>
      <c r="Y90" s="10">
        <f t="shared" si="25"/>
        <v>108029.682</v>
      </c>
      <c r="Z90" s="10">
        <f t="shared" si="25"/>
        <v>108029.682</v>
      </c>
      <c r="AA90" s="3" t="s">
        <v>59</v>
      </c>
      <c r="AB90" s="11" t="s">
        <v>58</v>
      </c>
      <c r="AC90" s="11" t="s">
        <v>58</v>
      </c>
      <c r="AD90" s="11" t="s">
        <v>58</v>
      </c>
      <c r="AE90" s="11" t="s">
        <v>58</v>
      </c>
      <c r="AF90" s="11" t="s">
        <v>58</v>
      </c>
      <c r="AG90" s="11" t="s">
        <v>58</v>
      </c>
      <c r="AH90" s="11" t="s">
        <v>58</v>
      </c>
      <c r="AI90" s="11" t="s">
        <v>58</v>
      </c>
      <c r="AJ90" s="11" t="s">
        <v>58</v>
      </c>
      <c r="AK90" s="11" t="s">
        <v>58</v>
      </c>
      <c r="AL90" s="11" t="s">
        <v>58</v>
      </c>
      <c r="AM90" s="11" t="s">
        <v>58</v>
      </c>
      <c r="AN90" s="11">
        <f t="shared" si="21"/>
        <v>36009.894</v>
      </c>
      <c r="AO90" s="11">
        <f t="shared" si="22"/>
        <v>36009.894</v>
      </c>
      <c r="AP90" s="10">
        <f t="shared" si="23"/>
        <v>36009.894</v>
      </c>
      <c r="AQ90" s="10">
        <f t="shared" si="23"/>
        <v>36009.894</v>
      </c>
      <c r="AR90" s="10">
        <f t="shared" si="23"/>
        <v>36009.894</v>
      </c>
      <c r="AS90" s="10">
        <f t="shared" si="23"/>
        <v>36009.894</v>
      </c>
    </row>
    <row r="91" spans="1:45" x14ac:dyDescent="0.75">
      <c r="A91" t="s">
        <v>51</v>
      </c>
      <c r="B91" t="s">
        <v>65</v>
      </c>
      <c r="C91" s="8">
        <v>406</v>
      </c>
      <c r="D91" s="3" t="s">
        <v>60</v>
      </c>
      <c r="E91" s="3" t="str">
        <f t="shared" si="17"/>
        <v>CMG 406  Level 2</v>
      </c>
      <c r="F91" s="9" cm="1">
        <f t="array" ref="F91">SUMPRODUCT(('[1]CMG Matrix 2023.07.01'!$A$4:$A$1303=$B$1)*('[1]CMG Matrix 2023.07.01'!$D$4:$D$1303=$C91)*('[1]CMG Matrix 2023.07.01'!$M$3:$P$3=$D91)*('[1]CMG Matrix 2023.07.01'!$M$4:$P$1303))</f>
        <v>47283.71</v>
      </c>
      <c r="G91" t="s">
        <v>54</v>
      </c>
      <c r="H91" t="s">
        <v>55</v>
      </c>
      <c r="I91" s="10">
        <f t="shared" si="14"/>
        <v>28370.225999999999</v>
      </c>
      <c r="J91" s="10">
        <f t="shared" si="15"/>
        <v>85110.678</v>
      </c>
      <c r="K91" s="10">
        <f t="shared" si="18"/>
        <v>47283.71</v>
      </c>
      <c r="L91" s="10">
        <f t="shared" si="19"/>
        <v>47283.71</v>
      </c>
      <c r="M91" s="11" t="s">
        <v>56</v>
      </c>
      <c r="N91" s="10" t="s">
        <v>57</v>
      </c>
      <c r="O91" s="11">
        <f t="shared" si="20"/>
        <v>44919.5245</v>
      </c>
      <c r="P91" s="3" t="s">
        <v>58</v>
      </c>
      <c r="Q91" s="3" t="s">
        <v>58</v>
      </c>
      <c r="R91" s="3" t="s">
        <v>58</v>
      </c>
      <c r="S91" s="3" t="s">
        <v>58</v>
      </c>
      <c r="T91" s="10">
        <f t="shared" si="25"/>
        <v>85110.678</v>
      </c>
      <c r="U91" s="10">
        <f t="shared" si="25"/>
        <v>85110.678</v>
      </c>
      <c r="V91" s="10">
        <f t="shared" si="25"/>
        <v>85110.678</v>
      </c>
      <c r="W91" s="10">
        <f t="shared" si="25"/>
        <v>85110.678</v>
      </c>
      <c r="X91" s="10">
        <f t="shared" si="25"/>
        <v>85110.678</v>
      </c>
      <c r="Y91" s="10">
        <f t="shared" si="25"/>
        <v>85110.678</v>
      </c>
      <c r="Z91" s="10">
        <f t="shared" si="25"/>
        <v>85110.678</v>
      </c>
      <c r="AA91" s="3" t="s">
        <v>59</v>
      </c>
      <c r="AB91" s="11" t="s">
        <v>58</v>
      </c>
      <c r="AC91" s="11" t="s">
        <v>58</v>
      </c>
      <c r="AD91" s="11" t="s">
        <v>58</v>
      </c>
      <c r="AE91" s="11" t="s">
        <v>58</v>
      </c>
      <c r="AF91" s="11" t="s">
        <v>58</v>
      </c>
      <c r="AG91" s="11" t="s">
        <v>58</v>
      </c>
      <c r="AH91" s="11" t="s">
        <v>58</v>
      </c>
      <c r="AI91" s="11" t="s">
        <v>58</v>
      </c>
      <c r="AJ91" s="11" t="s">
        <v>58</v>
      </c>
      <c r="AK91" s="11" t="s">
        <v>58</v>
      </c>
      <c r="AL91" s="11" t="s">
        <v>58</v>
      </c>
      <c r="AM91" s="11" t="s">
        <v>58</v>
      </c>
      <c r="AN91" s="11">
        <f t="shared" si="21"/>
        <v>28370.225999999999</v>
      </c>
      <c r="AO91" s="11">
        <f t="shared" si="22"/>
        <v>28370.225999999999</v>
      </c>
      <c r="AP91" s="10">
        <f t="shared" si="23"/>
        <v>28370.225999999999</v>
      </c>
      <c r="AQ91" s="10">
        <f t="shared" si="23"/>
        <v>28370.225999999999</v>
      </c>
      <c r="AR91" s="10">
        <f t="shared" si="23"/>
        <v>28370.225999999999</v>
      </c>
      <c r="AS91" s="10">
        <f t="shared" si="23"/>
        <v>28370.225999999999</v>
      </c>
    </row>
    <row r="92" spans="1:45" x14ac:dyDescent="0.75">
      <c r="A92" t="s">
        <v>51</v>
      </c>
      <c r="B92" t="s">
        <v>65</v>
      </c>
      <c r="C92" s="8">
        <v>406</v>
      </c>
      <c r="D92" s="3" t="s">
        <v>61</v>
      </c>
      <c r="E92" s="3" t="str">
        <f t="shared" si="17"/>
        <v>CMG 406  Level 3</v>
      </c>
      <c r="F92" s="9" cm="1">
        <f t="array" ref="F92">SUMPRODUCT(('[1]CMG Matrix 2023.07.01'!$A$4:$A$1303=$B$1)*('[1]CMG Matrix 2023.07.01'!$D$4:$D$1303=$C92)*('[1]CMG Matrix 2023.07.01'!$M$3:$P$3=$D92)*('[1]CMG Matrix 2023.07.01'!$M$4:$P$1303))</f>
        <v>45924.22</v>
      </c>
      <c r="G92" t="s">
        <v>54</v>
      </c>
      <c r="H92" t="s">
        <v>55</v>
      </c>
      <c r="I92" s="10">
        <f t="shared" si="14"/>
        <v>27554.531999999999</v>
      </c>
      <c r="J92" s="10">
        <f t="shared" si="15"/>
        <v>82663.596000000005</v>
      </c>
      <c r="K92" s="10">
        <f t="shared" si="18"/>
        <v>45924.22</v>
      </c>
      <c r="L92" s="10">
        <f t="shared" si="19"/>
        <v>45924.22</v>
      </c>
      <c r="M92" s="11" t="s">
        <v>56</v>
      </c>
      <c r="N92" s="10" t="s">
        <v>57</v>
      </c>
      <c r="O92" s="11">
        <f t="shared" si="20"/>
        <v>43628.008999999998</v>
      </c>
      <c r="P92" s="3" t="s">
        <v>58</v>
      </c>
      <c r="Q92" s="3" t="s">
        <v>58</v>
      </c>
      <c r="R92" s="3" t="s">
        <v>58</v>
      </c>
      <c r="S92" s="3" t="s">
        <v>58</v>
      </c>
      <c r="T92" s="10">
        <f t="shared" si="25"/>
        <v>82663.596000000005</v>
      </c>
      <c r="U92" s="10">
        <f t="shared" si="25"/>
        <v>82663.596000000005</v>
      </c>
      <c r="V92" s="10">
        <f t="shared" si="25"/>
        <v>82663.596000000005</v>
      </c>
      <c r="W92" s="10">
        <f t="shared" si="25"/>
        <v>82663.596000000005</v>
      </c>
      <c r="X92" s="10">
        <f t="shared" si="25"/>
        <v>82663.596000000005</v>
      </c>
      <c r="Y92" s="10">
        <f t="shared" si="25"/>
        <v>82663.596000000005</v>
      </c>
      <c r="Z92" s="10">
        <f t="shared" si="25"/>
        <v>82663.596000000005</v>
      </c>
      <c r="AA92" s="3" t="s">
        <v>59</v>
      </c>
      <c r="AB92" s="11" t="s">
        <v>58</v>
      </c>
      <c r="AC92" s="11" t="s">
        <v>58</v>
      </c>
      <c r="AD92" s="11" t="s">
        <v>58</v>
      </c>
      <c r="AE92" s="11" t="s">
        <v>58</v>
      </c>
      <c r="AF92" s="11" t="s">
        <v>58</v>
      </c>
      <c r="AG92" s="11" t="s">
        <v>58</v>
      </c>
      <c r="AH92" s="11" t="s">
        <v>58</v>
      </c>
      <c r="AI92" s="11" t="s">
        <v>58</v>
      </c>
      <c r="AJ92" s="11" t="s">
        <v>58</v>
      </c>
      <c r="AK92" s="11" t="s">
        <v>58</v>
      </c>
      <c r="AL92" s="11" t="s">
        <v>58</v>
      </c>
      <c r="AM92" s="11" t="s">
        <v>58</v>
      </c>
      <c r="AN92" s="11">
        <f t="shared" si="21"/>
        <v>27554.531999999999</v>
      </c>
      <c r="AO92" s="11">
        <f t="shared" si="22"/>
        <v>27554.531999999999</v>
      </c>
      <c r="AP92" s="10">
        <f t="shared" si="23"/>
        <v>27554.531999999999</v>
      </c>
      <c r="AQ92" s="10">
        <f t="shared" si="23"/>
        <v>27554.531999999999</v>
      </c>
      <c r="AR92" s="10">
        <f t="shared" si="23"/>
        <v>27554.531999999999</v>
      </c>
      <c r="AS92" s="10">
        <f t="shared" si="23"/>
        <v>27554.531999999999</v>
      </c>
    </row>
    <row r="93" spans="1:45" x14ac:dyDescent="0.75">
      <c r="A93" t="s">
        <v>51</v>
      </c>
      <c r="B93" t="s">
        <v>65</v>
      </c>
      <c r="C93" s="8">
        <v>406</v>
      </c>
      <c r="D93" s="3" t="s">
        <v>62</v>
      </c>
      <c r="E93" s="3" t="str">
        <f t="shared" si="17"/>
        <v>CMG 406  Level 4</v>
      </c>
      <c r="F93" s="9" cm="1">
        <f t="array" ref="F93">SUMPRODUCT(('[1]CMG Matrix 2023.07.01'!$A$4:$A$1303=$B$1)*('[1]CMG Matrix 2023.07.01'!$D$4:$D$1303=$C93)*('[1]CMG Matrix 2023.07.01'!$M$3:$P$3=$D93)*('[1]CMG Matrix 2023.07.01'!$M$4:$P$1303))</f>
        <v>42804.78</v>
      </c>
      <c r="G93" t="s">
        <v>54</v>
      </c>
      <c r="H93" t="s">
        <v>55</v>
      </c>
      <c r="I93" s="10">
        <f t="shared" si="14"/>
        <v>25682.867999999999</v>
      </c>
      <c r="J93" s="10">
        <f t="shared" si="15"/>
        <v>77048.604000000007</v>
      </c>
      <c r="K93" s="10">
        <f t="shared" si="18"/>
        <v>42804.78</v>
      </c>
      <c r="L93" s="10">
        <f t="shared" si="19"/>
        <v>42804.78</v>
      </c>
      <c r="M93" s="11" t="s">
        <v>56</v>
      </c>
      <c r="N93" s="10" t="s">
        <v>57</v>
      </c>
      <c r="O93" s="11">
        <f t="shared" si="20"/>
        <v>40664.540999999997</v>
      </c>
      <c r="P93" s="3" t="s">
        <v>58</v>
      </c>
      <c r="Q93" s="3" t="s">
        <v>58</v>
      </c>
      <c r="R93" s="3" t="s">
        <v>58</v>
      </c>
      <c r="S93" s="3" t="s">
        <v>58</v>
      </c>
      <c r="T93" s="10">
        <f t="shared" si="25"/>
        <v>77048.604000000007</v>
      </c>
      <c r="U93" s="10">
        <f t="shared" si="25"/>
        <v>77048.604000000007</v>
      </c>
      <c r="V93" s="10">
        <f t="shared" si="25"/>
        <v>77048.604000000007</v>
      </c>
      <c r="W93" s="10">
        <f t="shared" si="25"/>
        <v>77048.604000000007</v>
      </c>
      <c r="X93" s="10">
        <f t="shared" si="25"/>
        <v>77048.604000000007</v>
      </c>
      <c r="Y93" s="10">
        <f t="shared" si="25"/>
        <v>77048.604000000007</v>
      </c>
      <c r="Z93" s="10">
        <f t="shared" si="25"/>
        <v>77048.604000000007</v>
      </c>
      <c r="AA93" s="3" t="s">
        <v>59</v>
      </c>
      <c r="AB93" s="11" t="s">
        <v>58</v>
      </c>
      <c r="AC93" s="11" t="s">
        <v>58</v>
      </c>
      <c r="AD93" s="11" t="s">
        <v>58</v>
      </c>
      <c r="AE93" s="11" t="s">
        <v>58</v>
      </c>
      <c r="AF93" s="11" t="s">
        <v>58</v>
      </c>
      <c r="AG93" s="11" t="s">
        <v>58</v>
      </c>
      <c r="AH93" s="11" t="s">
        <v>58</v>
      </c>
      <c r="AI93" s="11" t="s">
        <v>58</v>
      </c>
      <c r="AJ93" s="11" t="s">
        <v>58</v>
      </c>
      <c r="AK93" s="11" t="s">
        <v>58</v>
      </c>
      <c r="AL93" s="11" t="s">
        <v>58</v>
      </c>
      <c r="AM93" s="11" t="s">
        <v>58</v>
      </c>
      <c r="AN93" s="11">
        <f t="shared" si="21"/>
        <v>25682.867999999999</v>
      </c>
      <c r="AO93" s="11">
        <f t="shared" si="22"/>
        <v>25682.867999999999</v>
      </c>
      <c r="AP93" s="10">
        <f t="shared" si="23"/>
        <v>25682.867999999999</v>
      </c>
      <c r="AQ93" s="10">
        <f t="shared" si="23"/>
        <v>25682.867999999999</v>
      </c>
      <c r="AR93" s="10">
        <f t="shared" si="23"/>
        <v>25682.867999999999</v>
      </c>
      <c r="AS93" s="10">
        <f t="shared" si="23"/>
        <v>25682.867999999999</v>
      </c>
    </row>
    <row r="94" spans="1:45" x14ac:dyDescent="0.75">
      <c r="A94" t="s">
        <v>51</v>
      </c>
      <c r="B94" t="s">
        <v>65</v>
      </c>
      <c r="C94" s="8">
        <v>407</v>
      </c>
      <c r="D94" s="3" t="s">
        <v>53</v>
      </c>
      <c r="E94" s="3" t="str">
        <f t="shared" si="17"/>
        <v>CMG 407  Level 1</v>
      </c>
      <c r="F94" s="9" cm="1">
        <f t="array" ref="F94">SUMPRODUCT(('[1]CMG Matrix 2023.07.01'!$A$4:$A$1303=$B$1)*('[1]CMG Matrix 2023.07.01'!$D$4:$D$1303=$C94)*('[1]CMG Matrix 2023.07.01'!$M$3:$P$3=$D94)*('[1]CMG Matrix 2023.07.01'!$M$4:$P$1303))</f>
        <v>80543.39</v>
      </c>
      <c r="G94" t="s">
        <v>54</v>
      </c>
      <c r="H94" t="s">
        <v>55</v>
      </c>
      <c r="I94" s="10">
        <f t="shared" si="14"/>
        <v>48326.034</v>
      </c>
      <c r="J94" s="10">
        <f t="shared" si="15"/>
        <v>144978.10200000001</v>
      </c>
      <c r="K94" s="10">
        <f t="shared" si="18"/>
        <v>80543.39</v>
      </c>
      <c r="L94" s="10">
        <f t="shared" si="19"/>
        <v>80543.39</v>
      </c>
      <c r="M94" s="11" t="s">
        <v>56</v>
      </c>
      <c r="N94" s="10" t="s">
        <v>57</v>
      </c>
      <c r="O94" s="11">
        <f t="shared" si="20"/>
        <v>76516.220499999996</v>
      </c>
      <c r="P94" s="3" t="s">
        <v>58</v>
      </c>
      <c r="Q94" s="3" t="s">
        <v>58</v>
      </c>
      <c r="R94" s="3" t="s">
        <v>58</v>
      </c>
      <c r="S94" s="3" t="s">
        <v>58</v>
      </c>
      <c r="T94" s="10">
        <f t="shared" si="25"/>
        <v>144978.10200000001</v>
      </c>
      <c r="U94" s="10">
        <f t="shared" si="25"/>
        <v>144978.10200000001</v>
      </c>
      <c r="V94" s="10">
        <f t="shared" si="25"/>
        <v>144978.10200000001</v>
      </c>
      <c r="W94" s="10">
        <f t="shared" si="25"/>
        <v>144978.10200000001</v>
      </c>
      <c r="X94" s="10">
        <f t="shared" si="25"/>
        <v>144978.10200000001</v>
      </c>
      <c r="Y94" s="10">
        <f t="shared" si="25"/>
        <v>144978.10200000001</v>
      </c>
      <c r="Z94" s="10">
        <f t="shared" si="25"/>
        <v>144978.10200000001</v>
      </c>
      <c r="AA94" s="3" t="s">
        <v>59</v>
      </c>
      <c r="AB94" s="11" t="s">
        <v>58</v>
      </c>
      <c r="AC94" s="11" t="s">
        <v>58</v>
      </c>
      <c r="AD94" s="11" t="s">
        <v>58</v>
      </c>
      <c r="AE94" s="11" t="s">
        <v>58</v>
      </c>
      <c r="AF94" s="11" t="s">
        <v>58</v>
      </c>
      <c r="AG94" s="11" t="s">
        <v>58</v>
      </c>
      <c r="AH94" s="11" t="s">
        <v>58</v>
      </c>
      <c r="AI94" s="11" t="s">
        <v>58</v>
      </c>
      <c r="AJ94" s="11" t="s">
        <v>58</v>
      </c>
      <c r="AK94" s="11" t="s">
        <v>58</v>
      </c>
      <c r="AL94" s="11" t="s">
        <v>58</v>
      </c>
      <c r="AM94" s="11" t="s">
        <v>58</v>
      </c>
      <c r="AN94" s="11">
        <f t="shared" si="21"/>
        <v>48326.034</v>
      </c>
      <c r="AO94" s="11">
        <f t="shared" si="22"/>
        <v>48326.034</v>
      </c>
      <c r="AP94" s="10">
        <f t="shared" si="23"/>
        <v>48326.034</v>
      </c>
      <c r="AQ94" s="10">
        <f t="shared" si="23"/>
        <v>48326.034</v>
      </c>
      <c r="AR94" s="10">
        <f t="shared" si="23"/>
        <v>48326.034</v>
      </c>
      <c r="AS94" s="10">
        <f t="shared" si="23"/>
        <v>48326.034</v>
      </c>
    </row>
    <row r="95" spans="1:45" x14ac:dyDescent="0.75">
      <c r="A95" t="s">
        <v>51</v>
      </c>
      <c r="B95" t="s">
        <v>65</v>
      </c>
      <c r="C95" s="8">
        <v>407</v>
      </c>
      <c r="D95" s="3" t="s">
        <v>60</v>
      </c>
      <c r="E95" s="3" t="str">
        <f t="shared" si="17"/>
        <v>CMG 407  Level 2</v>
      </c>
      <c r="F95" s="9" cm="1">
        <f t="array" ref="F95">SUMPRODUCT(('[1]CMG Matrix 2023.07.01'!$A$4:$A$1303=$B$1)*('[1]CMG Matrix 2023.07.01'!$D$4:$D$1303=$C95)*('[1]CMG Matrix 2023.07.01'!$M$3:$P$3=$D95)*('[1]CMG Matrix 2023.07.01'!$M$4:$P$1303))</f>
        <v>63455.6</v>
      </c>
      <c r="G95" t="s">
        <v>54</v>
      </c>
      <c r="H95" t="s">
        <v>55</v>
      </c>
      <c r="I95" s="10">
        <f t="shared" si="14"/>
        <v>38073.360000000001</v>
      </c>
      <c r="J95" s="10">
        <f t="shared" si="15"/>
        <v>114220.08</v>
      </c>
      <c r="K95" s="10">
        <f t="shared" si="18"/>
        <v>63455.6</v>
      </c>
      <c r="L95" s="10">
        <f t="shared" si="19"/>
        <v>63455.6</v>
      </c>
      <c r="M95" s="11" t="s">
        <v>56</v>
      </c>
      <c r="N95" s="10" t="s">
        <v>57</v>
      </c>
      <c r="O95" s="11">
        <f t="shared" si="20"/>
        <v>60282.819999999992</v>
      </c>
      <c r="P95" s="3" t="s">
        <v>58</v>
      </c>
      <c r="Q95" s="3" t="s">
        <v>58</v>
      </c>
      <c r="R95" s="3" t="s">
        <v>58</v>
      </c>
      <c r="S95" s="3" t="s">
        <v>58</v>
      </c>
      <c r="T95" s="10">
        <f t="shared" si="25"/>
        <v>114220.08</v>
      </c>
      <c r="U95" s="10">
        <f t="shared" si="25"/>
        <v>114220.08</v>
      </c>
      <c r="V95" s="10">
        <f t="shared" si="25"/>
        <v>114220.08</v>
      </c>
      <c r="W95" s="10">
        <f t="shared" si="25"/>
        <v>114220.08</v>
      </c>
      <c r="X95" s="10">
        <f t="shared" si="25"/>
        <v>114220.08</v>
      </c>
      <c r="Y95" s="10">
        <f t="shared" si="25"/>
        <v>114220.08</v>
      </c>
      <c r="Z95" s="10">
        <f t="shared" si="25"/>
        <v>114220.08</v>
      </c>
      <c r="AA95" s="3" t="s">
        <v>59</v>
      </c>
      <c r="AB95" s="11" t="s">
        <v>58</v>
      </c>
      <c r="AC95" s="11" t="s">
        <v>58</v>
      </c>
      <c r="AD95" s="11" t="s">
        <v>58</v>
      </c>
      <c r="AE95" s="11" t="s">
        <v>58</v>
      </c>
      <c r="AF95" s="11" t="s">
        <v>58</v>
      </c>
      <c r="AG95" s="11" t="s">
        <v>58</v>
      </c>
      <c r="AH95" s="11" t="s">
        <v>58</v>
      </c>
      <c r="AI95" s="11" t="s">
        <v>58</v>
      </c>
      <c r="AJ95" s="11" t="s">
        <v>58</v>
      </c>
      <c r="AK95" s="11" t="s">
        <v>58</v>
      </c>
      <c r="AL95" s="11" t="s">
        <v>58</v>
      </c>
      <c r="AM95" s="11" t="s">
        <v>58</v>
      </c>
      <c r="AN95" s="11">
        <f t="shared" si="21"/>
        <v>38073.360000000001</v>
      </c>
      <c r="AO95" s="11">
        <f t="shared" si="22"/>
        <v>38073.360000000001</v>
      </c>
      <c r="AP95" s="10">
        <f t="shared" si="23"/>
        <v>38073.360000000001</v>
      </c>
      <c r="AQ95" s="10">
        <f t="shared" si="23"/>
        <v>38073.360000000001</v>
      </c>
      <c r="AR95" s="10">
        <f t="shared" si="23"/>
        <v>38073.360000000001</v>
      </c>
      <c r="AS95" s="10">
        <f t="shared" si="23"/>
        <v>38073.360000000001</v>
      </c>
    </row>
    <row r="96" spans="1:45" x14ac:dyDescent="0.75">
      <c r="A96" t="s">
        <v>51</v>
      </c>
      <c r="B96" t="s">
        <v>65</v>
      </c>
      <c r="C96" s="8">
        <v>407</v>
      </c>
      <c r="D96" s="3" t="s">
        <v>61</v>
      </c>
      <c r="E96" s="3" t="str">
        <f t="shared" si="17"/>
        <v>CMG 407  Level 3</v>
      </c>
      <c r="F96" s="9" cm="1">
        <f t="array" ref="F96">SUMPRODUCT(('[1]CMG Matrix 2023.07.01'!$A$4:$A$1303=$B$1)*('[1]CMG Matrix 2023.07.01'!$D$4:$D$1303=$C96)*('[1]CMG Matrix 2023.07.01'!$M$3:$P$3=$D96)*('[1]CMG Matrix 2023.07.01'!$M$4:$P$1303))</f>
        <v>61630.99</v>
      </c>
      <c r="G96" t="s">
        <v>54</v>
      </c>
      <c r="H96" t="s">
        <v>55</v>
      </c>
      <c r="I96" s="10">
        <f t="shared" si="14"/>
        <v>36978.593999999997</v>
      </c>
      <c r="J96" s="10">
        <f t="shared" si="15"/>
        <v>110935.78199999999</v>
      </c>
      <c r="K96" s="10">
        <f t="shared" si="18"/>
        <v>61630.99</v>
      </c>
      <c r="L96" s="10">
        <f t="shared" si="19"/>
        <v>61630.99</v>
      </c>
      <c r="M96" s="11" t="s">
        <v>56</v>
      </c>
      <c r="N96" s="10" t="s">
        <v>57</v>
      </c>
      <c r="O96" s="11">
        <f t="shared" si="20"/>
        <v>58549.440499999997</v>
      </c>
      <c r="P96" s="3" t="s">
        <v>58</v>
      </c>
      <c r="Q96" s="3" t="s">
        <v>58</v>
      </c>
      <c r="R96" s="3" t="s">
        <v>58</v>
      </c>
      <c r="S96" s="3" t="s">
        <v>58</v>
      </c>
      <c r="T96" s="10">
        <f t="shared" si="25"/>
        <v>110935.78199999999</v>
      </c>
      <c r="U96" s="10">
        <f t="shared" si="25"/>
        <v>110935.78199999999</v>
      </c>
      <c r="V96" s="10">
        <f t="shared" si="25"/>
        <v>110935.78199999999</v>
      </c>
      <c r="W96" s="10">
        <f t="shared" si="25"/>
        <v>110935.78199999999</v>
      </c>
      <c r="X96" s="10">
        <f t="shared" si="25"/>
        <v>110935.78199999999</v>
      </c>
      <c r="Y96" s="10">
        <f t="shared" si="25"/>
        <v>110935.78199999999</v>
      </c>
      <c r="Z96" s="10">
        <f t="shared" si="25"/>
        <v>110935.78199999999</v>
      </c>
      <c r="AA96" s="3" t="s">
        <v>59</v>
      </c>
      <c r="AB96" s="11" t="s">
        <v>58</v>
      </c>
      <c r="AC96" s="11" t="s">
        <v>58</v>
      </c>
      <c r="AD96" s="11" t="s">
        <v>58</v>
      </c>
      <c r="AE96" s="11" t="s">
        <v>58</v>
      </c>
      <c r="AF96" s="11" t="s">
        <v>58</v>
      </c>
      <c r="AG96" s="11" t="s">
        <v>58</v>
      </c>
      <c r="AH96" s="11" t="s">
        <v>58</v>
      </c>
      <c r="AI96" s="11" t="s">
        <v>58</v>
      </c>
      <c r="AJ96" s="11" t="s">
        <v>58</v>
      </c>
      <c r="AK96" s="11" t="s">
        <v>58</v>
      </c>
      <c r="AL96" s="11" t="s">
        <v>58</v>
      </c>
      <c r="AM96" s="11" t="s">
        <v>58</v>
      </c>
      <c r="AN96" s="11">
        <f t="shared" si="21"/>
        <v>36978.593999999997</v>
      </c>
      <c r="AO96" s="11">
        <f t="shared" si="22"/>
        <v>36978.593999999997</v>
      </c>
      <c r="AP96" s="10">
        <f t="shared" si="23"/>
        <v>36978.593999999997</v>
      </c>
      <c r="AQ96" s="10">
        <f t="shared" si="23"/>
        <v>36978.593999999997</v>
      </c>
      <c r="AR96" s="10">
        <f t="shared" si="23"/>
        <v>36978.593999999997</v>
      </c>
      <c r="AS96" s="10">
        <f t="shared" si="23"/>
        <v>36978.593999999997</v>
      </c>
    </row>
    <row r="97" spans="1:45" x14ac:dyDescent="0.75">
      <c r="A97" t="s">
        <v>51</v>
      </c>
      <c r="B97" t="s">
        <v>65</v>
      </c>
      <c r="C97" s="8">
        <v>407</v>
      </c>
      <c r="D97" s="3" t="s">
        <v>62</v>
      </c>
      <c r="E97" s="3" t="str">
        <f t="shared" si="17"/>
        <v>CMG 407  Level 4</v>
      </c>
      <c r="F97" s="9" cm="1">
        <f t="array" ref="F97">SUMPRODUCT(('[1]CMG Matrix 2023.07.01'!$A$4:$A$1303=$B$1)*('[1]CMG Matrix 2023.07.01'!$D$4:$D$1303=$C97)*('[1]CMG Matrix 2023.07.01'!$M$3:$P$3=$D97)*('[1]CMG Matrix 2023.07.01'!$M$4:$P$1303))</f>
        <v>57443</v>
      </c>
      <c r="G97" t="s">
        <v>54</v>
      </c>
      <c r="H97" t="s">
        <v>55</v>
      </c>
      <c r="I97" s="10">
        <f t="shared" si="14"/>
        <v>34465.799999999996</v>
      </c>
      <c r="J97" s="10">
        <f t="shared" si="15"/>
        <v>103397.40000000001</v>
      </c>
      <c r="K97" s="10">
        <f t="shared" si="18"/>
        <v>57443</v>
      </c>
      <c r="L97" s="10">
        <f t="shared" si="19"/>
        <v>57443</v>
      </c>
      <c r="M97" s="11" t="s">
        <v>56</v>
      </c>
      <c r="N97" s="10" t="s">
        <v>57</v>
      </c>
      <c r="O97" s="11">
        <f t="shared" si="20"/>
        <v>54570.85</v>
      </c>
      <c r="P97" s="3" t="s">
        <v>58</v>
      </c>
      <c r="Q97" s="3" t="s">
        <v>58</v>
      </c>
      <c r="R97" s="3" t="s">
        <v>58</v>
      </c>
      <c r="S97" s="3" t="s">
        <v>58</v>
      </c>
      <c r="T97" s="10">
        <f t="shared" si="25"/>
        <v>103397.40000000001</v>
      </c>
      <c r="U97" s="10">
        <f t="shared" si="25"/>
        <v>103397.40000000001</v>
      </c>
      <c r="V97" s="10">
        <f t="shared" si="25"/>
        <v>103397.40000000001</v>
      </c>
      <c r="W97" s="10">
        <f t="shared" si="25"/>
        <v>103397.40000000001</v>
      </c>
      <c r="X97" s="10">
        <f t="shared" si="25"/>
        <v>103397.40000000001</v>
      </c>
      <c r="Y97" s="10">
        <f t="shared" si="25"/>
        <v>103397.40000000001</v>
      </c>
      <c r="Z97" s="10">
        <f t="shared" si="25"/>
        <v>103397.40000000001</v>
      </c>
      <c r="AA97" s="3" t="s">
        <v>59</v>
      </c>
      <c r="AB97" s="11" t="s">
        <v>58</v>
      </c>
      <c r="AC97" s="11" t="s">
        <v>58</v>
      </c>
      <c r="AD97" s="11" t="s">
        <v>58</v>
      </c>
      <c r="AE97" s="11" t="s">
        <v>58</v>
      </c>
      <c r="AF97" s="11" t="s">
        <v>58</v>
      </c>
      <c r="AG97" s="11" t="s">
        <v>58</v>
      </c>
      <c r="AH97" s="11" t="s">
        <v>58</v>
      </c>
      <c r="AI97" s="11" t="s">
        <v>58</v>
      </c>
      <c r="AJ97" s="11" t="s">
        <v>58</v>
      </c>
      <c r="AK97" s="11" t="s">
        <v>58</v>
      </c>
      <c r="AL97" s="11" t="s">
        <v>58</v>
      </c>
      <c r="AM97" s="11" t="s">
        <v>58</v>
      </c>
      <c r="AN97" s="11">
        <f t="shared" si="21"/>
        <v>34465.799999999996</v>
      </c>
      <c r="AO97" s="11">
        <f t="shared" si="22"/>
        <v>34465.799999999996</v>
      </c>
      <c r="AP97" s="10">
        <f t="shared" si="23"/>
        <v>34465.799999999996</v>
      </c>
      <c r="AQ97" s="10">
        <f t="shared" si="23"/>
        <v>34465.799999999996</v>
      </c>
      <c r="AR97" s="10">
        <f t="shared" si="23"/>
        <v>34465.799999999996</v>
      </c>
      <c r="AS97" s="10">
        <f t="shared" si="23"/>
        <v>34465.799999999996</v>
      </c>
    </row>
    <row r="98" spans="1:45" x14ac:dyDescent="0.75">
      <c r="A98" t="s">
        <v>51</v>
      </c>
      <c r="B98" t="s">
        <v>66</v>
      </c>
      <c r="C98" s="8">
        <v>501</v>
      </c>
      <c r="D98" s="3" t="s">
        <v>53</v>
      </c>
      <c r="E98" s="3" t="str">
        <f t="shared" si="17"/>
        <v>CMG 501  Level 1</v>
      </c>
      <c r="F98" s="9" cm="1">
        <f t="array" ref="F98">SUMPRODUCT(('[1]CMG Matrix 2023.07.01'!$A$4:$A$1303=$B$1)*('[1]CMG Matrix 2023.07.01'!$D$4:$D$1303=$C98)*('[1]CMG Matrix 2023.07.01'!$M$3:$P$3=$D98)*('[1]CMG Matrix 2023.07.01'!$M$4:$P$1303))</f>
        <v>22620.9</v>
      </c>
      <c r="G98" t="s">
        <v>54</v>
      </c>
      <c r="H98" t="s">
        <v>55</v>
      </c>
      <c r="I98" s="10">
        <f t="shared" si="14"/>
        <v>13572.54</v>
      </c>
      <c r="J98" s="10">
        <f t="shared" si="15"/>
        <v>40717.620000000003</v>
      </c>
      <c r="K98" s="10">
        <f t="shared" si="18"/>
        <v>22620.9</v>
      </c>
      <c r="L98" s="10">
        <f t="shared" si="19"/>
        <v>22620.9</v>
      </c>
      <c r="M98" s="11" t="s">
        <v>56</v>
      </c>
      <c r="N98" s="10" t="s">
        <v>57</v>
      </c>
      <c r="O98" s="11">
        <f t="shared" si="20"/>
        <v>21489.855</v>
      </c>
      <c r="P98" s="3" t="s">
        <v>58</v>
      </c>
      <c r="Q98" s="3" t="s">
        <v>58</v>
      </c>
      <c r="R98" s="3" t="s">
        <v>58</v>
      </c>
      <c r="S98" s="3" t="s">
        <v>58</v>
      </c>
      <c r="T98" s="10">
        <f t="shared" si="25"/>
        <v>40717.620000000003</v>
      </c>
      <c r="U98" s="10">
        <f t="shared" si="25"/>
        <v>40717.620000000003</v>
      </c>
      <c r="V98" s="10">
        <f t="shared" si="25"/>
        <v>40717.620000000003</v>
      </c>
      <c r="W98" s="10">
        <f t="shared" si="25"/>
        <v>40717.620000000003</v>
      </c>
      <c r="X98" s="10">
        <f t="shared" si="25"/>
        <v>40717.620000000003</v>
      </c>
      <c r="Y98" s="10">
        <f t="shared" si="25"/>
        <v>40717.620000000003</v>
      </c>
      <c r="Z98" s="10">
        <f t="shared" si="25"/>
        <v>40717.620000000003</v>
      </c>
      <c r="AA98" s="3" t="s">
        <v>59</v>
      </c>
      <c r="AB98" s="11" t="s">
        <v>58</v>
      </c>
      <c r="AC98" s="11" t="s">
        <v>58</v>
      </c>
      <c r="AD98" s="11" t="s">
        <v>58</v>
      </c>
      <c r="AE98" s="11" t="s">
        <v>58</v>
      </c>
      <c r="AF98" s="11" t="s">
        <v>58</v>
      </c>
      <c r="AG98" s="11" t="s">
        <v>58</v>
      </c>
      <c r="AH98" s="11" t="s">
        <v>58</v>
      </c>
      <c r="AI98" s="11" t="s">
        <v>58</v>
      </c>
      <c r="AJ98" s="11" t="s">
        <v>58</v>
      </c>
      <c r="AK98" s="11" t="s">
        <v>58</v>
      </c>
      <c r="AL98" s="11" t="s">
        <v>58</v>
      </c>
      <c r="AM98" s="11" t="s">
        <v>58</v>
      </c>
      <c r="AN98" s="11">
        <f t="shared" si="21"/>
        <v>13572.54</v>
      </c>
      <c r="AO98" s="11">
        <f t="shared" si="22"/>
        <v>13572.54</v>
      </c>
      <c r="AP98" s="10">
        <f t="shared" si="23"/>
        <v>13572.54</v>
      </c>
      <c r="AQ98" s="10">
        <f t="shared" si="23"/>
        <v>13572.54</v>
      </c>
      <c r="AR98" s="10">
        <f t="shared" si="23"/>
        <v>13572.54</v>
      </c>
      <c r="AS98" s="10">
        <f t="shared" si="23"/>
        <v>13572.54</v>
      </c>
    </row>
    <row r="99" spans="1:45" x14ac:dyDescent="0.75">
      <c r="A99" t="s">
        <v>51</v>
      </c>
      <c r="B99" t="s">
        <v>66</v>
      </c>
      <c r="C99" s="8">
        <v>501</v>
      </c>
      <c r="D99" s="3" t="s">
        <v>60</v>
      </c>
      <c r="E99" s="3" t="str">
        <f t="shared" si="17"/>
        <v>CMG 501  Level 2</v>
      </c>
      <c r="F99" s="9" cm="1">
        <f t="array" ref="F99">SUMPRODUCT(('[1]CMG Matrix 2023.07.01'!$A$4:$A$1303=$B$1)*('[1]CMG Matrix 2023.07.01'!$D$4:$D$1303=$C99)*('[1]CMG Matrix 2023.07.01'!$M$3:$P$3=$D99)*('[1]CMG Matrix 2023.07.01'!$M$4:$P$1303))</f>
        <v>17931.849999999999</v>
      </c>
      <c r="G99" t="s">
        <v>54</v>
      </c>
      <c r="H99" t="s">
        <v>55</v>
      </c>
      <c r="I99" s="10">
        <f t="shared" si="14"/>
        <v>10759.109999999999</v>
      </c>
      <c r="J99" s="10">
        <f t="shared" si="15"/>
        <v>32277.329999999998</v>
      </c>
      <c r="K99" s="10">
        <f t="shared" si="18"/>
        <v>17931.849999999999</v>
      </c>
      <c r="L99" s="10">
        <f t="shared" si="19"/>
        <v>17931.849999999999</v>
      </c>
      <c r="M99" s="11" t="s">
        <v>56</v>
      </c>
      <c r="N99" s="10" t="s">
        <v>57</v>
      </c>
      <c r="O99" s="11">
        <f t="shared" si="20"/>
        <v>17035.257499999996</v>
      </c>
      <c r="P99" s="3" t="s">
        <v>58</v>
      </c>
      <c r="Q99" s="3" t="s">
        <v>58</v>
      </c>
      <c r="R99" s="3" t="s">
        <v>58</v>
      </c>
      <c r="S99" s="3" t="s">
        <v>58</v>
      </c>
      <c r="T99" s="10">
        <f t="shared" si="25"/>
        <v>32277.329999999998</v>
      </c>
      <c r="U99" s="10">
        <f t="shared" si="25"/>
        <v>32277.329999999998</v>
      </c>
      <c r="V99" s="10">
        <f t="shared" si="25"/>
        <v>32277.329999999998</v>
      </c>
      <c r="W99" s="10">
        <f t="shared" si="25"/>
        <v>32277.329999999998</v>
      </c>
      <c r="X99" s="10">
        <f t="shared" si="25"/>
        <v>32277.329999999998</v>
      </c>
      <c r="Y99" s="10">
        <f t="shared" si="25"/>
        <v>32277.329999999998</v>
      </c>
      <c r="Z99" s="10">
        <f t="shared" si="25"/>
        <v>32277.329999999998</v>
      </c>
      <c r="AA99" s="3" t="s">
        <v>59</v>
      </c>
      <c r="AB99" s="11" t="s">
        <v>58</v>
      </c>
      <c r="AC99" s="11" t="s">
        <v>58</v>
      </c>
      <c r="AD99" s="11" t="s">
        <v>58</v>
      </c>
      <c r="AE99" s="11" t="s">
        <v>58</v>
      </c>
      <c r="AF99" s="11" t="s">
        <v>58</v>
      </c>
      <c r="AG99" s="11" t="s">
        <v>58</v>
      </c>
      <c r="AH99" s="11" t="s">
        <v>58</v>
      </c>
      <c r="AI99" s="11" t="s">
        <v>58</v>
      </c>
      <c r="AJ99" s="11" t="s">
        <v>58</v>
      </c>
      <c r="AK99" s="11" t="s">
        <v>58</v>
      </c>
      <c r="AL99" s="11" t="s">
        <v>58</v>
      </c>
      <c r="AM99" s="11" t="s">
        <v>58</v>
      </c>
      <c r="AN99" s="11">
        <f t="shared" si="21"/>
        <v>10759.109999999999</v>
      </c>
      <c r="AO99" s="11">
        <f t="shared" si="22"/>
        <v>10759.109999999999</v>
      </c>
      <c r="AP99" s="10">
        <f t="shared" si="23"/>
        <v>10759.109999999999</v>
      </c>
      <c r="AQ99" s="10">
        <f t="shared" si="23"/>
        <v>10759.109999999999</v>
      </c>
      <c r="AR99" s="10">
        <f t="shared" si="23"/>
        <v>10759.109999999999</v>
      </c>
      <c r="AS99" s="10">
        <f t="shared" si="23"/>
        <v>10759.109999999999</v>
      </c>
    </row>
    <row r="100" spans="1:45" x14ac:dyDescent="0.75">
      <c r="A100" t="s">
        <v>51</v>
      </c>
      <c r="B100" t="s">
        <v>66</v>
      </c>
      <c r="C100" s="8">
        <v>501</v>
      </c>
      <c r="D100" s="3" t="s">
        <v>61</v>
      </c>
      <c r="E100" s="3" t="str">
        <f t="shared" si="17"/>
        <v>CMG 501  Level 3</v>
      </c>
      <c r="F100" s="9" cm="1">
        <f t="array" ref="F100">SUMPRODUCT(('[1]CMG Matrix 2023.07.01'!$A$4:$A$1303=$B$1)*('[1]CMG Matrix 2023.07.01'!$D$4:$D$1303=$C100)*('[1]CMG Matrix 2023.07.01'!$M$3:$P$3=$D100)*('[1]CMG Matrix 2023.07.01'!$M$4:$P$1303))</f>
        <v>16863.310000000001</v>
      </c>
      <c r="G100" t="s">
        <v>54</v>
      </c>
      <c r="H100" t="s">
        <v>55</v>
      </c>
      <c r="I100" s="10">
        <f t="shared" si="14"/>
        <v>10117.986000000001</v>
      </c>
      <c r="J100" s="10">
        <f t="shared" si="15"/>
        <v>30353.958000000002</v>
      </c>
      <c r="K100" s="10">
        <f t="shared" si="18"/>
        <v>16863.310000000001</v>
      </c>
      <c r="L100" s="10">
        <f t="shared" si="19"/>
        <v>16863.310000000001</v>
      </c>
      <c r="M100" s="11" t="s">
        <v>56</v>
      </c>
      <c r="N100" s="10" t="s">
        <v>57</v>
      </c>
      <c r="O100" s="11">
        <f t="shared" si="20"/>
        <v>16020.1445</v>
      </c>
      <c r="P100" s="3" t="s">
        <v>58</v>
      </c>
      <c r="Q100" s="3" t="s">
        <v>58</v>
      </c>
      <c r="R100" s="3" t="s">
        <v>58</v>
      </c>
      <c r="S100" s="3" t="s">
        <v>58</v>
      </c>
      <c r="T100" s="10">
        <f t="shared" si="25"/>
        <v>30353.958000000002</v>
      </c>
      <c r="U100" s="10">
        <f t="shared" si="25"/>
        <v>30353.958000000002</v>
      </c>
      <c r="V100" s="10">
        <f t="shared" si="25"/>
        <v>30353.958000000002</v>
      </c>
      <c r="W100" s="10">
        <f t="shared" si="25"/>
        <v>30353.958000000002</v>
      </c>
      <c r="X100" s="10">
        <f t="shared" si="25"/>
        <v>30353.958000000002</v>
      </c>
      <c r="Y100" s="10">
        <f t="shared" si="25"/>
        <v>30353.958000000002</v>
      </c>
      <c r="Z100" s="10">
        <f t="shared" si="25"/>
        <v>30353.958000000002</v>
      </c>
      <c r="AA100" s="3" t="s">
        <v>59</v>
      </c>
      <c r="AB100" s="11" t="s">
        <v>58</v>
      </c>
      <c r="AC100" s="11" t="s">
        <v>58</v>
      </c>
      <c r="AD100" s="11" t="s">
        <v>58</v>
      </c>
      <c r="AE100" s="11" t="s">
        <v>58</v>
      </c>
      <c r="AF100" s="11" t="s">
        <v>58</v>
      </c>
      <c r="AG100" s="11" t="s">
        <v>58</v>
      </c>
      <c r="AH100" s="11" t="s">
        <v>58</v>
      </c>
      <c r="AI100" s="11" t="s">
        <v>58</v>
      </c>
      <c r="AJ100" s="11" t="s">
        <v>58</v>
      </c>
      <c r="AK100" s="11" t="s">
        <v>58</v>
      </c>
      <c r="AL100" s="11" t="s">
        <v>58</v>
      </c>
      <c r="AM100" s="11" t="s">
        <v>58</v>
      </c>
      <c r="AN100" s="11">
        <f t="shared" si="21"/>
        <v>10117.986000000001</v>
      </c>
      <c r="AO100" s="11">
        <f t="shared" si="22"/>
        <v>10117.986000000001</v>
      </c>
      <c r="AP100" s="10">
        <f t="shared" si="23"/>
        <v>10117.986000000001</v>
      </c>
      <c r="AQ100" s="10">
        <f t="shared" si="23"/>
        <v>10117.986000000001</v>
      </c>
      <c r="AR100" s="10">
        <f t="shared" si="23"/>
        <v>10117.986000000001</v>
      </c>
      <c r="AS100" s="10">
        <f t="shared" si="23"/>
        <v>10117.986000000001</v>
      </c>
    </row>
    <row r="101" spans="1:45" x14ac:dyDescent="0.75">
      <c r="A101" t="s">
        <v>51</v>
      </c>
      <c r="B101" t="s">
        <v>66</v>
      </c>
      <c r="C101" s="8">
        <v>501</v>
      </c>
      <c r="D101" s="3" t="s">
        <v>62</v>
      </c>
      <c r="E101" s="3" t="str">
        <f t="shared" si="17"/>
        <v>CMG 501  Level 4</v>
      </c>
      <c r="F101" s="9" cm="1">
        <f t="array" ref="F101">SUMPRODUCT(('[1]CMG Matrix 2023.07.01'!$A$4:$A$1303=$B$1)*('[1]CMG Matrix 2023.07.01'!$D$4:$D$1303=$C101)*('[1]CMG Matrix 2023.07.01'!$M$3:$P$3=$D101)*('[1]CMG Matrix 2023.07.01'!$M$4:$P$1303))</f>
        <v>15403.25</v>
      </c>
      <c r="G101" t="s">
        <v>54</v>
      </c>
      <c r="H101" t="s">
        <v>55</v>
      </c>
      <c r="I101" s="10">
        <f t="shared" si="14"/>
        <v>9241.9499999999989</v>
      </c>
      <c r="J101" s="10">
        <f t="shared" si="15"/>
        <v>27725.850000000002</v>
      </c>
      <c r="K101" s="10">
        <f t="shared" si="18"/>
        <v>15403.25</v>
      </c>
      <c r="L101" s="10">
        <f t="shared" si="19"/>
        <v>15403.25</v>
      </c>
      <c r="M101" s="11" t="s">
        <v>56</v>
      </c>
      <c r="N101" s="10" t="s">
        <v>57</v>
      </c>
      <c r="O101" s="11">
        <f t="shared" si="20"/>
        <v>14633.0875</v>
      </c>
      <c r="P101" s="3" t="s">
        <v>58</v>
      </c>
      <c r="Q101" s="3" t="s">
        <v>58</v>
      </c>
      <c r="R101" s="3" t="s">
        <v>58</v>
      </c>
      <c r="S101" s="3" t="s">
        <v>58</v>
      </c>
      <c r="T101" s="10">
        <f t="shared" si="25"/>
        <v>27725.850000000002</v>
      </c>
      <c r="U101" s="10">
        <f t="shared" si="25"/>
        <v>27725.850000000002</v>
      </c>
      <c r="V101" s="10">
        <f t="shared" si="25"/>
        <v>27725.850000000002</v>
      </c>
      <c r="W101" s="10">
        <f t="shared" si="25"/>
        <v>27725.850000000002</v>
      </c>
      <c r="X101" s="10">
        <f t="shared" si="25"/>
        <v>27725.850000000002</v>
      </c>
      <c r="Y101" s="10">
        <f t="shared" si="25"/>
        <v>27725.850000000002</v>
      </c>
      <c r="Z101" s="10">
        <f t="shared" si="25"/>
        <v>27725.850000000002</v>
      </c>
      <c r="AA101" s="3" t="s">
        <v>59</v>
      </c>
      <c r="AB101" s="11" t="s">
        <v>58</v>
      </c>
      <c r="AC101" s="11" t="s">
        <v>58</v>
      </c>
      <c r="AD101" s="11" t="s">
        <v>58</v>
      </c>
      <c r="AE101" s="11" t="s">
        <v>58</v>
      </c>
      <c r="AF101" s="11" t="s">
        <v>58</v>
      </c>
      <c r="AG101" s="11" t="s">
        <v>58</v>
      </c>
      <c r="AH101" s="11" t="s">
        <v>58</v>
      </c>
      <c r="AI101" s="11" t="s">
        <v>58</v>
      </c>
      <c r="AJ101" s="11" t="s">
        <v>58</v>
      </c>
      <c r="AK101" s="11" t="s">
        <v>58</v>
      </c>
      <c r="AL101" s="11" t="s">
        <v>58</v>
      </c>
      <c r="AM101" s="11" t="s">
        <v>58</v>
      </c>
      <c r="AN101" s="11">
        <f t="shared" si="21"/>
        <v>9241.9499999999989</v>
      </c>
      <c r="AO101" s="11">
        <f t="shared" si="22"/>
        <v>9241.9499999999989</v>
      </c>
      <c r="AP101" s="10">
        <f t="shared" si="23"/>
        <v>9241.9499999999989</v>
      </c>
      <c r="AQ101" s="10">
        <f t="shared" si="23"/>
        <v>9241.9499999999989</v>
      </c>
      <c r="AR101" s="10">
        <f t="shared" si="23"/>
        <v>9241.9499999999989</v>
      </c>
      <c r="AS101" s="10">
        <f t="shared" si="23"/>
        <v>9241.9499999999989</v>
      </c>
    </row>
    <row r="102" spans="1:45" x14ac:dyDescent="0.75">
      <c r="A102" t="s">
        <v>51</v>
      </c>
      <c r="B102" t="s">
        <v>66</v>
      </c>
      <c r="C102" s="8">
        <v>502</v>
      </c>
      <c r="D102" s="3" t="s">
        <v>53</v>
      </c>
      <c r="E102" s="3" t="str">
        <f t="shared" si="17"/>
        <v>CMG 502  Level 1</v>
      </c>
      <c r="F102" s="9" cm="1">
        <f t="array" ref="F102">SUMPRODUCT(('[1]CMG Matrix 2023.07.01'!$A$4:$A$1303=$B$1)*('[1]CMG Matrix 2023.07.01'!$D$4:$D$1303=$C102)*('[1]CMG Matrix 2023.07.01'!$M$3:$P$3=$D102)*('[1]CMG Matrix 2023.07.01'!$M$4:$P$1303))</f>
        <v>27850.5</v>
      </c>
      <c r="G102" t="s">
        <v>54</v>
      </c>
      <c r="H102" t="s">
        <v>55</v>
      </c>
      <c r="I102" s="10">
        <f t="shared" si="14"/>
        <v>16710.3</v>
      </c>
      <c r="J102" s="10">
        <f t="shared" si="15"/>
        <v>50130.9</v>
      </c>
      <c r="K102" s="10">
        <f t="shared" si="18"/>
        <v>27850.5</v>
      </c>
      <c r="L102" s="10">
        <f t="shared" si="19"/>
        <v>27850.5</v>
      </c>
      <c r="M102" s="11" t="s">
        <v>56</v>
      </c>
      <c r="N102" s="10" t="s">
        <v>57</v>
      </c>
      <c r="O102" s="11">
        <f t="shared" si="20"/>
        <v>26457.974999999999</v>
      </c>
      <c r="P102" s="3" t="s">
        <v>58</v>
      </c>
      <c r="Q102" s="3" t="s">
        <v>58</v>
      </c>
      <c r="R102" s="3" t="s">
        <v>58</v>
      </c>
      <c r="S102" s="3" t="s">
        <v>58</v>
      </c>
      <c r="T102" s="10">
        <f t="shared" si="25"/>
        <v>50130.9</v>
      </c>
      <c r="U102" s="10">
        <f t="shared" si="25"/>
        <v>50130.9</v>
      </c>
      <c r="V102" s="10">
        <f t="shared" si="25"/>
        <v>50130.9</v>
      </c>
      <c r="W102" s="10">
        <f t="shared" si="25"/>
        <v>50130.9</v>
      </c>
      <c r="X102" s="10">
        <f t="shared" si="25"/>
        <v>50130.9</v>
      </c>
      <c r="Y102" s="10">
        <f t="shared" si="25"/>
        <v>50130.9</v>
      </c>
      <c r="Z102" s="10">
        <f t="shared" si="25"/>
        <v>50130.9</v>
      </c>
      <c r="AA102" s="3" t="s">
        <v>59</v>
      </c>
      <c r="AB102" s="11" t="s">
        <v>58</v>
      </c>
      <c r="AC102" s="11" t="s">
        <v>58</v>
      </c>
      <c r="AD102" s="11" t="s">
        <v>58</v>
      </c>
      <c r="AE102" s="11" t="s">
        <v>58</v>
      </c>
      <c r="AF102" s="11" t="s">
        <v>58</v>
      </c>
      <c r="AG102" s="11" t="s">
        <v>58</v>
      </c>
      <c r="AH102" s="11" t="s">
        <v>58</v>
      </c>
      <c r="AI102" s="11" t="s">
        <v>58</v>
      </c>
      <c r="AJ102" s="11" t="s">
        <v>58</v>
      </c>
      <c r="AK102" s="11" t="s">
        <v>58</v>
      </c>
      <c r="AL102" s="11" t="s">
        <v>58</v>
      </c>
      <c r="AM102" s="11" t="s">
        <v>58</v>
      </c>
      <c r="AN102" s="11">
        <f t="shared" si="21"/>
        <v>16710.3</v>
      </c>
      <c r="AO102" s="11">
        <f t="shared" si="22"/>
        <v>16710.3</v>
      </c>
      <c r="AP102" s="10">
        <f t="shared" si="23"/>
        <v>16710.3</v>
      </c>
      <c r="AQ102" s="10">
        <f t="shared" si="23"/>
        <v>16710.3</v>
      </c>
      <c r="AR102" s="10">
        <f t="shared" si="23"/>
        <v>16710.3</v>
      </c>
      <c r="AS102" s="10">
        <f t="shared" si="23"/>
        <v>16710.3</v>
      </c>
    </row>
    <row r="103" spans="1:45" x14ac:dyDescent="0.75">
      <c r="A103" t="s">
        <v>51</v>
      </c>
      <c r="B103" t="s">
        <v>66</v>
      </c>
      <c r="C103" s="8">
        <v>502</v>
      </c>
      <c r="D103" s="3" t="s">
        <v>60</v>
      </c>
      <c r="E103" s="3" t="str">
        <f t="shared" si="17"/>
        <v>CMG 502  Level 2</v>
      </c>
      <c r="F103" s="9" cm="1">
        <f t="array" ref="F103">SUMPRODUCT(('[1]CMG Matrix 2023.07.01'!$A$4:$A$1303=$B$1)*('[1]CMG Matrix 2023.07.01'!$D$4:$D$1303=$C103)*('[1]CMG Matrix 2023.07.01'!$M$3:$P$3=$D103)*('[1]CMG Matrix 2023.07.01'!$M$4:$P$1303))</f>
        <v>22078.54</v>
      </c>
      <c r="G103" t="s">
        <v>54</v>
      </c>
      <c r="H103" t="s">
        <v>55</v>
      </c>
      <c r="I103" s="10">
        <f t="shared" si="14"/>
        <v>13247.124</v>
      </c>
      <c r="J103" s="10">
        <f t="shared" si="15"/>
        <v>39741.372000000003</v>
      </c>
      <c r="K103" s="10">
        <f t="shared" si="18"/>
        <v>22078.54</v>
      </c>
      <c r="L103" s="10">
        <f t="shared" si="19"/>
        <v>22078.54</v>
      </c>
      <c r="M103" s="11" t="s">
        <v>56</v>
      </c>
      <c r="N103" s="10" t="s">
        <v>57</v>
      </c>
      <c r="O103" s="11">
        <f t="shared" si="20"/>
        <v>20974.613000000001</v>
      </c>
      <c r="P103" s="3" t="s">
        <v>58</v>
      </c>
      <c r="Q103" s="3" t="s">
        <v>58</v>
      </c>
      <c r="R103" s="3" t="s">
        <v>58</v>
      </c>
      <c r="S103" s="3" t="s">
        <v>58</v>
      </c>
      <c r="T103" s="10">
        <f t="shared" si="25"/>
        <v>39741.372000000003</v>
      </c>
      <c r="U103" s="10">
        <f t="shared" si="25"/>
        <v>39741.372000000003</v>
      </c>
      <c r="V103" s="10">
        <f t="shared" si="25"/>
        <v>39741.372000000003</v>
      </c>
      <c r="W103" s="10">
        <f t="shared" si="25"/>
        <v>39741.372000000003</v>
      </c>
      <c r="X103" s="10">
        <f t="shared" si="25"/>
        <v>39741.372000000003</v>
      </c>
      <c r="Y103" s="10">
        <f t="shared" si="25"/>
        <v>39741.372000000003</v>
      </c>
      <c r="Z103" s="10">
        <f t="shared" si="25"/>
        <v>39741.372000000003</v>
      </c>
      <c r="AA103" s="3" t="s">
        <v>59</v>
      </c>
      <c r="AB103" s="11" t="s">
        <v>58</v>
      </c>
      <c r="AC103" s="11" t="s">
        <v>58</v>
      </c>
      <c r="AD103" s="11" t="s">
        <v>58</v>
      </c>
      <c r="AE103" s="11" t="s">
        <v>58</v>
      </c>
      <c r="AF103" s="11" t="s">
        <v>58</v>
      </c>
      <c r="AG103" s="11" t="s">
        <v>58</v>
      </c>
      <c r="AH103" s="11" t="s">
        <v>58</v>
      </c>
      <c r="AI103" s="11" t="s">
        <v>58</v>
      </c>
      <c r="AJ103" s="11" t="s">
        <v>58</v>
      </c>
      <c r="AK103" s="11" t="s">
        <v>58</v>
      </c>
      <c r="AL103" s="11" t="s">
        <v>58</v>
      </c>
      <c r="AM103" s="11" t="s">
        <v>58</v>
      </c>
      <c r="AN103" s="11">
        <f t="shared" si="21"/>
        <v>13247.124</v>
      </c>
      <c r="AO103" s="11">
        <f t="shared" si="22"/>
        <v>13247.124</v>
      </c>
      <c r="AP103" s="10">
        <f t="shared" si="23"/>
        <v>13247.124</v>
      </c>
      <c r="AQ103" s="10">
        <f t="shared" si="23"/>
        <v>13247.124</v>
      </c>
      <c r="AR103" s="10">
        <f t="shared" si="23"/>
        <v>13247.124</v>
      </c>
      <c r="AS103" s="10">
        <f t="shared" si="23"/>
        <v>13247.124</v>
      </c>
    </row>
    <row r="104" spans="1:45" x14ac:dyDescent="0.75">
      <c r="A104" t="s">
        <v>51</v>
      </c>
      <c r="B104" t="s">
        <v>66</v>
      </c>
      <c r="C104" s="8">
        <v>502</v>
      </c>
      <c r="D104" s="3" t="s">
        <v>61</v>
      </c>
      <c r="E104" s="3" t="str">
        <f t="shared" si="17"/>
        <v>CMG 502  Level 3</v>
      </c>
      <c r="F104" s="9" cm="1">
        <f t="array" ref="F104">SUMPRODUCT(('[1]CMG Matrix 2023.07.01'!$A$4:$A$1303=$B$1)*('[1]CMG Matrix 2023.07.01'!$D$4:$D$1303=$C104)*('[1]CMG Matrix 2023.07.01'!$M$3:$P$3=$D104)*('[1]CMG Matrix 2023.07.01'!$M$4:$P$1303))</f>
        <v>20762.169999999998</v>
      </c>
      <c r="G104" t="s">
        <v>54</v>
      </c>
      <c r="H104" t="s">
        <v>55</v>
      </c>
      <c r="I104" s="10">
        <f t="shared" si="14"/>
        <v>12457.301999999998</v>
      </c>
      <c r="J104" s="10">
        <f t="shared" si="15"/>
        <v>37371.905999999995</v>
      </c>
      <c r="K104" s="10">
        <f t="shared" si="18"/>
        <v>20762.169999999998</v>
      </c>
      <c r="L104" s="10">
        <f t="shared" si="19"/>
        <v>20762.169999999998</v>
      </c>
      <c r="M104" s="11" t="s">
        <v>56</v>
      </c>
      <c r="N104" s="10" t="s">
        <v>57</v>
      </c>
      <c r="O104" s="11">
        <f t="shared" si="20"/>
        <v>19724.061499999996</v>
      </c>
      <c r="P104" s="3" t="s">
        <v>58</v>
      </c>
      <c r="Q104" s="3" t="s">
        <v>58</v>
      </c>
      <c r="R104" s="3" t="s">
        <v>58</v>
      </c>
      <c r="S104" s="3" t="s">
        <v>58</v>
      </c>
      <c r="T104" s="10">
        <f t="shared" si="25"/>
        <v>37371.905999999995</v>
      </c>
      <c r="U104" s="10">
        <f t="shared" si="25"/>
        <v>37371.905999999995</v>
      </c>
      <c r="V104" s="10">
        <f t="shared" si="25"/>
        <v>37371.905999999995</v>
      </c>
      <c r="W104" s="10">
        <f t="shared" si="25"/>
        <v>37371.905999999995</v>
      </c>
      <c r="X104" s="10">
        <f t="shared" si="25"/>
        <v>37371.905999999995</v>
      </c>
      <c r="Y104" s="10">
        <f t="shared" si="25"/>
        <v>37371.905999999995</v>
      </c>
      <c r="Z104" s="10">
        <f t="shared" si="25"/>
        <v>37371.905999999995</v>
      </c>
      <c r="AA104" s="3" t="s">
        <v>59</v>
      </c>
      <c r="AB104" s="11" t="s">
        <v>58</v>
      </c>
      <c r="AC104" s="11" t="s">
        <v>58</v>
      </c>
      <c r="AD104" s="11" t="s">
        <v>58</v>
      </c>
      <c r="AE104" s="11" t="s">
        <v>58</v>
      </c>
      <c r="AF104" s="11" t="s">
        <v>58</v>
      </c>
      <c r="AG104" s="11" t="s">
        <v>58</v>
      </c>
      <c r="AH104" s="11" t="s">
        <v>58</v>
      </c>
      <c r="AI104" s="11" t="s">
        <v>58</v>
      </c>
      <c r="AJ104" s="11" t="s">
        <v>58</v>
      </c>
      <c r="AK104" s="11" t="s">
        <v>58</v>
      </c>
      <c r="AL104" s="11" t="s">
        <v>58</v>
      </c>
      <c r="AM104" s="11" t="s">
        <v>58</v>
      </c>
      <c r="AN104" s="11">
        <f t="shared" si="21"/>
        <v>12457.301999999998</v>
      </c>
      <c r="AO104" s="11">
        <f t="shared" si="22"/>
        <v>12457.301999999998</v>
      </c>
      <c r="AP104" s="10">
        <f t="shared" si="23"/>
        <v>12457.301999999998</v>
      </c>
      <c r="AQ104" s="10">
        <f t="shared" si="23"/>
        <v>12457.301999999998</v>
      </c>
      <c r="AR104" s="10">
        <f t="shared" si="23"/>
        <v>12457.301999999998</v>
      </c>
      <c r="AS104" s="10">
        <f t="shared" si="23"/>
        <v>12457.301999999998</v>
      </c>
    </row>
    <row r="105" spans="1:45" x14ac:dyDescent="0.75">
      <c r="A105" t="s">
        <v>51</v>
      </c>
      <c r="B105" t="s">
        <v>66</v>
      </c>
      <c r="C105" s="8">
        <v>502</v>
      </c>
      <c r="D105" s="3" t="s">
        <v>62</v>
      </c>
      <c r="E105" s="3" t="str">
        <f t="shared" si="17"/>
        <v>CMG 502  Level 4</v>
      </c>
      <c r="F105" s="9" cm="1">
        <f t="array" ref="F105">SUMPRODUCT(('[1]CMG Matrix 2023.07.01'!$A$4:$A$1303=$B$1)*('[1]CMG Matrix 2023.07.01'!$D$4:$D$1303=$C105)*('[1]CMG Matrix 2023.07.01'!$M$3:$P$3=$D105)*('[1]CMG Matrix 2023.07.01'!$M$4:$P$1303))</f>
        <v>18964.490000000002</v>
      </c>
      <c r="G105" t="s">
        <v>54</v>
      </c>
      <c r="H105" t="s">
        <v>55</v>
      </c>
      <c r="I105" s="10">
        <f t="shared" si="14"/>
        <v>11378.694000000001</v>
      </c>
      <c r="J105" s="10">
        <f t="shared" si="15"/>
        <v>34136.082000000002</v>
      </c>
      <c r="K105" s="10">
        <f t="shared" si="18"/>
        <v>18964.490000000002</v>
      </c>
      <c r="L105" s="10">
        <f t="shared" si="19"/>
        <v>18964.490000000002</v>
      </c>
      <c r="M105" s="11" t="s">
        <v>56</v>
      </c>
      <c r="N105" s="10" t="s">
        <v>57</v>
      </c>
      <c r="O105" s="11">
        <f t="shared" si="20"/>
        <v>18016.265500000001</v>
      </c>
      <c r="P105" s="3" t="s">
        <v>58</v>
      </c>
      <c r="Q105" s="3" t="s">
        <v>58</v>
      </c>
      <c r="R105" s="3" t="s">
        <v>58</v>
      </c>
      <c r="S105" s="3" t="s">
        <v>58</v>
      </c>
      <c r="T105" s="10">
        <f t="shared" si="25"/>
        <v>34136.082000000002</v>
      </c>
      <c r="U105" s="10">
        <f t="shared" si="25"/>
        <v>34136.082000000002</v>
      </c>
      <c r="V105" s="10">
        <f t="shared" si="25"/>
        <v>34136.082000000002</v>
      </c>
      <c r="W105" s="10">
        <f t="shared" si="25"/>
        <v>34136.082000000002</v>
      </c>
      <c r="X105" s="10">
        <f t="shared" si="25"/>
        <v>34136.082000000002</v>
      </c>
      <c r="Y105" s="10">
        <f t="shared" si="25"/>
        <v>34136.082000000002</v>
      </c>
      <c r="Z105" s="10">
        <f t="shared" si="25"/>
        <v>34136.082000000002</v>
      </c>
      <c r="AA105" s="3" t="s">
        <v>59</v>
      </c>
      <c r="AB105" s="11" t="s">
        <v>58</v>
      </c>
      <c r="AC105" s="11" t="s">
        <v>58</v>
      </c>
      <c r="AD105" s="11" t="s">
        <v>58</v>
      </c>
      <c r="AE105" s="11" t="s">
        <v>58</v>
      </c>
      <c r="AF105" s="11" t="s">
        <v>58</v>
      </c>
      <c r="AG105" s="11" t="s">
        <v>58</v>
      </c>
      <c r="AH105" s="11" t="s">
        <v>58</v>
      </c>
      <c r="AI105" s="11" t="s">
        <v>58</v>
      </c>
      <c r="AJ105" s="11" t="s">
        <v>58</v>
      </c>
      <c r="AK105" s="11" t="s">
        <v>58</v>
      </c>
      <c r="AL105" s="11" t="s">
        <v>58</v>
      </c>
      <c r="AM105" s="11" t="s">
        <v>58</v>
      </c>
      <c r="AN105" s="11">
        <f t="shared" si="21"/>
        <v>11378.694000000001</v>
      </c>
      <c r="AO105" s="11">
        <f t="shared" si="22"/>
        <v>11378.694000000001</v>
      </c>
      <c r="AP105" s="10">
        <f t="shared" si="23"/>
        <v>11378.694000000001</v>
      </c>
      <c r="AQ105" s="10">
        <f t="shared" si="23"/>
        <v>11378.694000000001</v>
      </c>
      <c r="AR105" s="10">
        <f t="shared" si="23"/>
        <v>11378.694000000001</v>
      </c>
      <c r="AS105" s="10">
        <f t="shared" si="23"/>
        <v>11378.694000000001</v>
      </c>
    </row>
    <row r="106" spans="1:45" x14ac:dyDescent="0.75">
      <c r="A106" t="s">
        <v>51</v>
      </c>
      <c r="B106" t="s">
        <v>66</v>
      </c>
      <c r="C106" s="8">
        <v>503</v>
      </c>
      <c r="D106" s="3" t="s">
        <v>53</v>
      </c>
      <c r="E106" s="3" t="str">
        <f t="shared" si="17"/>
        <v>CMG 503  Level 1</v>
      </c>
      <c r="F106" s="9" cm="1">
        <f t="array" ref="F106">SUMPRODUCT(('[1]CMG Matrix 2023.07.01'!$A$4:$A$1303=$B$1)*('[1]CMG Matrix 2023.07.01'!$D$4:$D$1303=$C106)*('[1]CMG Matrix 2023.07.01'!$M$3:$P$3=$D106)*('[1]CMG Matrix 2023.07.01'!$M$4:$P$1303))</f>
        <v>31955.88</v>
      </c>
      <c r="G106" t="s">
        <v>54</v>
      </c>
      <c r="H106" t="s">
        <v>55</v>
      </c>
      <c r="I106" s="10">
        <f t="shared" si="14"/>
        <v>19173.527999999998</v>
      </c>
      <c r="J106" s="10">
        <f t="shared" si="15"/>
        <v>57520.584000000003</v>
      </c>
      <c r="K106" s="10">
        <f t="shared" si="18"/>
        <v>31955.88</v>
      </c>
      <c r="L106" s="10">
        <f t="shared" si="19"/>
        <v>31955.88</v>
      </c>
      <c r="M106" s="11" t="s">
        <v>56</v>
      </c>
      <c r="N106" s="10" t="s">
        <v>57</v>
      </c>
      <c r="O106" s="11">
        <f t="shared" si="20"/>
        <v>30358.085999999999</v>
      </c>
      <c r="P106" s="3" t="s">
        <v>58</v>
      </c>
      <c r="Q106" s="3" t="s">
        <v>58</v>
      </c>
      <c r="R106" s="3" t="s">
        <v>58</v>
      </c>
      <c r="S106" s="3" t="s">
        <v>58</v>
      </c>
      <c r="T106" s="10">
        <f t="shared" si="25"/>
        <v>57520.584000000003</v>
      </c>
      <c r="U106" s="10">
        <f t="shared" si="25"/>
        <v>57520.584000000003</v>
      </c>
      <c r="V106" s="10">
        <f t="shared" si="25"/>
        <v>57520.584000000003</v>
      </c>
      <c r="W106" s="10">
        <f t="shared" si="25"/>
        <v>57520.584000000003</v>
      </c>
      <c r="X106" s="10">
        <f t="shared" si="25"/>
        <v>57520.584000000003</v>
      </c>
      <c r="Y106" s="10">
        <f t="shared" si="25"/>
        <v>57520.584000000003</v>
      </c>
      <c r="Z106" s="10">
        <f t="shared" si="25"/>
        <v>57520.584000000003</v>
      </c>
      <c r="AA106" s="3" t="s">
        <v>59</v>
      </c>
      <c r="AB106" s="11" t="s">
        <v>58</v>
      </c>
      <c r="AC106" s="11" t="s">
        <v>58</v>
      </c>
      <c r="AD106" s="11" t="s">
        <v>58</v>
      </c>
      <c r="AE106" s="11" t="s">
        <v>58</v>
      </c>
      <c r="AF106" s="11" t="s">
        <v>58</v>
      </c>
      <c r="AG106" s="11" t="s">
        <v>58</v>
      </c>
      <c r="AH106" s="11" t="s">
        <v>58</v>
      </c>
      <c r="AI106" s="11" t="s">
        <v>58</v>
      </c>
      <c r="AJ106" s="11" t="s">
        <v>58</v>
      </c>
      <c r="AK106" s="11" t="s">
        <v>58</v>
      </c>
      <c r="AL106" s="11" t="s">
        <v>58</v>
      </c>
      <c r="AM106" s="11" t="s">
        <v>58</v>
      </c>
      <c r="AN106" s="11">
        <f t="shared" si="21"/>
        <v>19173.527999999998</v>
      </c>
      <c r="AO106" s="11">
        <f t="shared" si="22"/>
        <v>19173.527999999998</v>
      </c>
      <c r="AP106" s="10">
        <f t="shared" si="23"/>
        <v>19173.527999999998</v>
      </c>
      <c r="AQ106" s="10">
        <f t="shared" si="23"/>
        <v>19173.527999999998</v>
      </c>
      <c r="AR106" s="10">
        <f t="shared" si="23"/>
        <v>19173.527999999998</v>
      </c>
      <c r="AS106" s="10">
        <f t="shared" si="23"/>
        <v>19173.527999999998</v>
      </c>
    </row>
    <row r="107" spans="1:45" x14ac:dyDescent="0.75">
      <c r="A107" t="s">
        <v>51</v>
      </c>
      <c r="B107" t="s">
        <v>66</v>
      </c>
      <c r="C107" s="8">
        <v>503</v>
      </c>
      <c r="D107" s="3" t="s">
        <v>60</v>
      </c>
      <c r="E107" s="3" t="str">
        <f t="shared" si="17"/>
        <v>CMG 503  Level 2</v>
      </c>
      <c r="F107" s="9" cm="1">
        <f t="array" ref="F107">SUMPRODUCT(('[1]CMG Matrix 2023.07.01'!$A$4:$A$1303=$B$1)*('[1]CMG Matrix 2023.07.01'!$D$4:$D$1303=$C107)*('[1]CMG Matrix 2023.07.01'!$M$3:$P$3=$D107)*('[1]CMG Matrix 2023.07.01'!$M$4:$P$1303))</f>
        <v>25334.47</v>
      </c>
      <c r="G107" t="s">
        <v>54</v>
      </c>
      <c r="H107" t="s">
        <v>55</v>
      </c>
      <c r="I107" s="10">
        <f t="shared" si="14"/>
        <v>15200.682000000001</v>
      </c>
      <c r="J107" s="10">
        <f t="shared" si="15"/>
        <v>45602.046000000002</v>
      </c>
      <c r="K107" s="10">
        <f t="shared" si="18"/>
        <v>25334.47</v>
      </c>
      <c r="L107" s="10">
        <f t="shared" si="19"/>
        <v>25334.47</v>
      </c>
      <c r="M107" s="11" t="s">
        <v>56</v>
      </c>
      <c r="N107" s="10" t="s">
        <v>57</v>
      </c>
      <c r="O107" s="11">
        <f t="shared" si="20"/>
        <v>24067.746500000001</v>
      </c>
      <c r="P107" s="3" t="s">
        <v>58</v>
      </c>
      <c r="Q107" s="3" t="s">
        <v>58</v>
      </c>
      <c r="R107" s="3" t="s">
        <v>58</v>
      </c>
      <c r="S107" s="3" t="s">
        <v>58</v>
      </c>
      <c r="T107" s="10">
        <f t="shared" si="25"/>
        <v>45602.046000000002</v>
      </c>
      <c r="U107" s="10">
        <f t="shared" si="25"/>
        <v>45602.046000000002</v>
      </c>
      <c r="V107" s="10">
        <f t="shared" si="25"/>
        <v>45602.046000000002</v>
      </c>
      <c r="W107" s="10">
        <f t="shared" si="25"/>
        <v>45602.046000000002</v>
      </c>
      <c r="X107" s="10">
        <f t="shared" si="25"/>
        <v>45602.046000000002</v>
      </c>
      <c r="Y107" s="10">
        <f t="shared" si="25"/>
        <v>45602.046000000002</v>
      </c>
      <c r="Z107" s="10">
        <f t="shared" si="25"/>
        <v>45602.046000000002</v>
      </c>
      <c r="AA107" s="3" t="s">
        <v>59</v>
      </c>
      <c r="AB107" s="11" t="s">
        <v>58</v>
      </c>
      <c r="AC107" s="11" t="s">
        <v>58</v>
      </c>
      <c r="AD107" s="11" t="s">
        <v>58</v>
      </c>
      <c r="AE107" s="11" t="s">
        <v>58</v>
      </c>
      <c r="AF107" s="11" t="s">
        <v>58</v>
      </c>
      <c r="AG107" s="11" t="s">
        <v>58</v>
      </c>
      <c r="AH107" s="11" t="s">
        <v>58</v>
      </c>
      <c r="AI107" s="11" t="s">
        <v>58</v>
      </c>
      <c r="AJ107" s="11" t="s">
        <v>58</v>
      </c>
      <c r="AK107" s="11" t="s">
        <v>58</v>
      </c>
      <c r="AL107" s="11" t="s">
        <v>58</v>
      </c>
      <c r="AM107" s="11" t="s">
        <v>58</v>
      </c>
      <c r="AN107" s="11">
        <f t="shared" si="21"/>
        <v>15200.682000000001</v>
      </c>
      <c r="AO107" s="11">
        <f t="shared" si="22"/>
        <v>15200.682000000001</v>
      </c>
      <c r="AP107" s="10">
        <f t="shared" si="23"/>
        <v>15200.682000000001</v>
      </c>
      <c r="AQ107" s="10">
        <f t="shared" si="23"/>
        <v>15200.682000000001</v>
      </c>
      <c r="AR107" s="10">
        <f t="shared" si="23"/>
        <v>15200.682000000001</v>
      </c>
      <c r="AS107" s="10">
        <f t="shared" si="23"/>
        <v>15200.682000000001</v>
      </c>
    </row>
    <row r="108" spans="1:45" x14ac:dyDescent="0.75">
      <c r="A108" t="s">
        <v>51</v>
      </c>
      <c r="B108" t="s">
        <v>66</v>
      </c>
      <c r="C108" s="8">
        <v>503</v>
      </c>
      <c r="D108" s="3" t="s">
        <v>61</v>
      </c>
      <c r="E108" s="3" t="str">
        <f t="shared" si="17"/>
        <v>CMG 503  Level 3</v>
      </c>
      <c r="F108" s="9" cm="1">
        <f t="array" ref="F108">SUMPRODUCT(('[1]CMG Matrix 2023.07.01'!$A$4:$A$1303=$B$1)*('[1]CMG Matrix 2023.07.01'!$D$4:$D$1303=$C108)*('[1]CMG Matrix 2023.07.01'!$M$3:$P$3=$D108)*('[1]CMG Matrix 2023.07.01'!$M$4:$P$1303))</f>
        <v>23824.14</v>
      </c>
      <c r="G108" t="s">
        <v>54</v>
      </c>
      <c r="H108" t="s">
        <v>55</v>
      </c>
      <c r="I108" s="10">
        <f t="shared" si="14"/>
        <v>14294.483999999999</v>
      </c>
      <c r="J108" s="10">
        <f t="shared" si="15"/>
        <v>42883.451999999997</v>
      </c>
      <c r="K108" s="10">
        <f t="shared" si="18"/>
        <v>23824.14</v>
      </c>
      <c r="L108" s="10">
        <f t="shared" si="19"/>
        <v>23824.14</v>
      </c>
      <c r="M108" s="11" t="s">
        <v>56</v>
      </c>
      <c r="N108" s="10" t="s">
        <v>57</v>
      </c>
      <c r="O108" s="11">
        <f t="shared" si="20"/>
        <v>22632.932999999997</v>
      </c>
      <c r="P108" s="3" t="s">
        <v>58</v>
      </c>
      <c r="Q108" s="3" t="s">
        <v>58</v>
      </c>
      <c r="R108" s="3" t="s">
        <v>58</v>
      </c>
      <c r="S108" s="3" t="s">
        <v>58</v>
      </c>
      <c r="T108" s="10">
        <f t="shared" si="25"/>
        <v>42883.451999999997</v>
      </c>
      <c r="U108" s="10">
        <f t="shared" si="25"/>
        <v>42883.451999999997</v>
      </c>
      <c r="V108" s="10">
        <f t="shared" si="25"/>
        <v>42883.451999999997</v>
      </c>
      <c r="W108" s="10">
        <f t="shared" si="25"/>
        <v>42883.451999999997</v>
      </c>
      <c r="X108" s="10">
        <f t="shared" si="25"/>
        <v>42883.451999999997</v>
      </c>
      <c r="Y108" s="10">
        <f t="shared" si="25"/>
        <v>42883.451999999997</v>
      </c>
      <c r="Z108" s="10">
        <f t="shared" si="25"/>
        <v>42883.451999999997</v>
      </c>
      <c r="AA108" s="3" t="s">
        <v>59</v>
      </c>
      <c r="AB108" s="11" t="s">
        <v>58</v>
      </c>
      <c r="AC108" s="11" t="s">
        <v>58</v>
      </c>
      <c r="AD108" s="11" t="s">
        <v>58</v>
      </c>
      <c r="AE108" s="11" t="s">
        <v>58</v>
      </c>
      <c r="AF108" s="11" t="s">
        <v>58</v>
      </c>
      <c r="AG108" s="11" t="s">
        <v>58</v>
      </c>
      <c r="AH108" s="11" t="s">
        <v>58</v>
      </c>
      <c r="AI108" s="11" t="s">
        <v>58</v>
      </c>
      <c r="AJ108" s="11" t="s">
        <v>58</v>
      </c>
      <c r="AK108" s="11" t="s">
        <v>58</v>
      </c>
      <c r="AL108" s="11" t="s">
        <v>58</v>
      </c>
      <c r="AM108" s="11" t="s">
        <v>58</v>
      </c>
      <c r="AN108" s="11">
        <f t="shared" si="21"/>
        <v>14294.483999999999</v>
      </c>
      <c r="AO108" s="11">
        <f t="shared" si="22"/>
        <v>14294.483999999999</v>
      </c>
      <c r="AP108" s="10">
        <f t="shared" si="23"/>
        <v>14294.483999999999</v>
      </c>
      <c r="AQ108" s="10">
        <f t="shared" si="23"/>
        <v>14294.483999999999</v>
      </c>
      <c r="AR108" s="10">
        <f t="shared" si="23"/>
        <v>14294.483999999999</v>
      </c>
      <c r="AS108" s="10">
        <f t="shared" si="23"/>
        <v>14294.483999999999</v>
      </c>
    </row>
    <row r="109" spans="1:45" x14ac:dyDescent="0.75">
      <c r="A109" t="s">
        <v>51</v>
      </c>
      <c r="B109" t="s">
        <v>66</v>
      </c>
      <c r="C109" s="8">
        <v>503</v>
      </c>
      <c r="D109" s="3" t="s">
        <v>62</v>
      </c>
      <c r="E109" s="3" t="str">
        <f t="shared" si="17"/>
        <v>CMG 503  Level 4</v>
      </c>
      <c r="F109" s="9" cm="1">
        <f t="array" ref="F109">SUMPRODUCT(('[1]CMG Matrix 2023.07.01'!$A$4:$A$1303=$B$1)*('[1]CMG Matrix 2023.07.01'!$D$4:$D$1303=$C109)*('[1]CMG Matrix 2023.07.01'!$M$3:$P$3=$D109)*('[1]CMG Matrix 2023.07.01'!$M$4:$P$1303))</f>
        <v>21760.67</v>
      </c>
      <c r="G109" t="s">
        <v>54</v>
      </c>
      <c r="H109" t="s">
        <v>55</v>
      </c>
      <c r="I109" s="10">
        <f t="shared" si="14"/>
        <v>13056.401999999998</v>
      </c>
      <c r="J109" s="10">
        <f t="shared" si="15"/>
        <v>39169.205999999998</v>
      </c>
      <c r="K109" s="10">
        <f t="shared" si="18"/>
        <v>21760.67</v>
      </c>
      <c r="L109" s="10">
        <f t="shared" si="19"/>
        <v>21760.67</v>
      </c>
      <c r="M109" s="11" t="s">
        <v>56</v>
      </c>
      <c r="N109" s="10" t="s">
        <v>57</v>
      </c>
      <c r="O109" s="11">
        <f t="shared" si="20"/>
        <v>20672.636499999997</v>
      </c>
      <c r="P109" s="3" t="s">
        <v>58</v>
      </c>
      <c r="Q109" s="3" t="s">
        <v>58</v>
      </c>
      <c r="R109" s="3" t="s">
        <v>58</v>
      </c>
      <c r="S109" s="3" t="s">
        <v>58</v>
      </c>
      <c r="T109" s="10">
        <f t="shared" si="25"/>
        <v>39169.205999999998</v>
      </c>
      <c r="U109" s="10">
        <f t="shared" si="25"/>
        <v>39169.205999999998</v>
      </c>
      <c r="V109" s="10">
        <f t="shared" si="25"/>
        <v>39169.205999999998</v>
      </c>
      <c r="W109" s="10">
        <f t="shared" si="25"/>
        <v>39169.205999999998</v>
      </c>
      <c r="X109" s="10">
        <f t="shared" si="25"/>
        <v>39169.205999999998</v>
      </c>
      <c r="Y109" s="10">
        <f t="shared" si="25"/>
        <v>39169.205999999998</v>
      </c>
      <c r="Z109" s="10">
        <f t="shared" si="25"/>
        <v>39169.205999999998</v>
      </c>
      <c r="AA109" s="3" t="s">
        <v>59</v>
      </c>
      <c r="AB109" s="11" t="s">
        <v>58</v>
      </c>
      <c r="AC109" s="11" t="s">
        <v>58</v>
      </c>
      <c r="AD109" s="11" t="s">
        <v>58</v>
      </c>
      <c r="AE109" s="11" t="s">
        <v>58</v>
      </c>
      <c r="AF109" s="11" t="s">
        <v>58</v>
      </c>
      <c r="AG109" s="11" t="s">
        <v>58</v>
      </c>
      <c r="AH109" s="11" t="s">
        <v>58</v>
      </c>
      <c r="AI109" s="11" t="s">
        <v>58</v>
      </c>
      <c r="AJ109" s="11" t="s">
        <v>58</v>
      </c>
      <c r="AK109" s="11" t="s">
        <v>58</v>
      </c>
      <c r="AL109" s="11" t="s">
        <v>58</v>
      </c>
      <c r="AM109" s="11" t="s">
        <v>58</v>
      </c>
      <c r="AN109" s="11">
        <f t="shared" si="21"/>
        <v>13056.401999999998</v>
      </c>
      <c r="AO109" s="11">
        <f t="shared" si="22"/>
        <v>13056.401999999998</v>
      </c>
      <c r="AP109" s="10">
        <f t="shared" si="23"/>
        <v>13056.401999999998</v>
      </c>
      <c r="AQ109" s="10">
        <f t="shared" si="23"/>
        <v>13056.401999999998</v>
      </c>
      <c r="AR109" s="10">
        <f t="shared" si="23"/>
        <v>13056.401999999998</v>
      </c>
      <c r="AS109" s="10">
        <f t="shared" si="23"/>
        <v>13056.401999999998</v>
      </c>
    </row>
    <row r="110" spans="1:45" x14ac:dyDescent="0.75">
      <c r="A110" t="s">
        <v>51</v>
      </c>
      <c r="B110" t="s">
        <v>66</v>
      </c>
      <c r="C110" s="8">
        <v>504</v>
      </c>
      <c r="D110" s="3" t="s">
        <v>53</v>
      </c>
      <c r="E110" s="3" t="str">
        <f t="shared" si="17"/>
        <v>CMG 504  Level 1</v>
      </c>
      <c r="F110" s="9" cm="1">
        <f t="array" ref="F110">SUMPRODUCT(('[1]CMG Matrix 2023.07.01'!$A$4:$A$1303=$B$1)*('[1]CMG Matrix 2023.07.01'!$D$4:$D$1303=$C110)*('[1]CMG Matrix 2023.07.01'!$M$3:$P$3=$D110)*('[1]CMG Matrix 2023.07.01'!$M$4:$P$1303))</f>
        <v>38455.17</v>
      </c>
      <c r="G110" t="s">
        <v>54</v>
      </c>
      <c r="H110" t="s">
        <v>55</v>
      </c>
      <c r="I110" s="10">
        <f t="shared" si="14"/>
        <v>23073.101999999999</v>
      </c>
      <c r="J110" s="10">
        <f t="shared" si="15"/>
        <v>69219.305999999997</v>
      </c>
      <c r="K110" s="10">
        <f t="shared" si="18"/>
        <v>38455.17</v>
      </c>
      <c r="L110" s="10">
        <f t="shared" si="19"/>
        <v>38455.17</v>
      </c>
      <c r="M110" s="11" t="s">
        <v>56</v>
      </c>
      <c r="N110" s="10" t="s">
        <v>57</v>
      </c>
      <c r="O110" s="11">
        <f t="shared" si="20"/>
        <v>36532.411499999995</v>
      </c>
      <c r="P110" s="3" t="s">
        <v>58</v>
      </c>
      <c r="Q110" s="3" t="s">
        <v>58</v>
      </c>
      <c r="R110" s="3" t="s">
        <v>58</v>
      </c>
      <c r="S110" s="3" t="s">
        <v>58</v>
      </c>
      <c r="T110" s="10">
        <f t="shared" si="25"/>
        <v>69219.305999999997</v>
      </c>
      <c r="U110" s="10">
        <f t="shared" si="25"/>
        <v>69219.305999999997</v>
      </c>
      <c r="V110" s="10">
        <f t="shared" si="25"/>
        <v>69219.305999999997</v>
      </c>
      <c r="W110" s="10">
        <f t="shared" si="25"/>
        <v>69219.305999999997</v>
      </c>
      <c r="X110" s="10">
        <f t="shared" si="25"/>
        <v>69219.305999999997</v>
      </c>
      <c r="Y110" s="10">
        <f t="shared" si="25"/>
        <v>69219.305999999997</v>
      </c>
      <c r="Z110" s="10">
        <f t="shared" si="25"/>
        <v>69219.305999999997</v>
      </c>
      <c r="AA110" s="3" t="s">
        <v>59</v>
      </c>
      <c r="AB110" s="11" t="s">
        <v>58</v>
      </c>
      <c r="AC110" s="11" t="s">
        <v>58</v>
      </c>
      <c r="AD110" s="11" t="s">
        <v>58</v>
      </c>
      <c r="AE110" s="11" t="s">
        <v>58</v>
      </c>
      <c r="AF110" s="11" t="s">
        <v>58</v>
      </c>
      <c r="AG110" s="11" t="s">
        <v>58</v>
      </c>
      <c r="AH110" s="11" t="s">
        <v>58</v>
      </c>
      <c r="AI110" s="11" t="s">
        <v>58</v>
      </c>
      <c r="AJ110" s="11" t="s">
        <v>58</v>
      </c>
      <c r="AK110" s="11" t="s">
        <v>58</v>
      </c>
      <c r="AL110" s="11" t="s">
        <v>58</v>
      </c>
      <c r="AM110" s="11" t="s">
        <v>58</v>
      </c>
      <c r="AN110" s="11">
        <f t="shared" si="21"/>
        <v>23073.101999999999</v>
      </c>
      <c r="AO110" s="11">
        <f t="shared" si="22"/>
        <v>23073.101999999999</v>
      </c>
      <c r="AP110" s="10">
        <f t="shared" si="23"/>
        <v>23073.101999999999</v>
      </c>
      <c r="AQ110" s="10">
        <f t="shared" si="23"/>
        <v>23073.101999999999</v>
      </c>
      <c r="AR110" s="10">
        <f t="shared" si="23"/>
        <v>23073.101999999999</v>
      </c>
      <c r="AS110" s="10">
        <f t="shared" si="23"/>
        <v>23073.101999999999</v>
      </c>
    </row>
    <row r="111" spans="1:45" x14ac:dyDescent="0.75">
      <c r="A111" t="s">
        <v>51</v>
      </c>
      <c r="B111" t="s">
        <v>66</v>
      </c>
      <c r="C111" s="8">
        <v>504</v>
      </c>
      <c r="D111" s="3" t="s">
        <v>60</v>
      </c>
      <c r="E111" s="3" t="str">
        <f t="shared" si="17"/>
        <v>CMG 504  Level 2</v>
      </c>
      <c r="F111" s="9" cm="1">
        <f t="array" ref="F111">SUMPRODUCT(('[1]CMG Matrix 2023.07.01'!$A$4:$A$1303=$B$1)*('[1]CMG Matrix 2023.07.01'!$D$4:$D$1303=$C111)*('[1]CMG Matrix 2023.07.01'!$M$3:$P$3=$D111)*('[1]CMG Matrix 2023.07.01'!$M$4:$P$1303))</f>
        <v>30485.05</v>
      </c>
      <c r="G111" t="s">
        <v>54</v>
      </c>
      <c r="H111" t="s">
        <v>55</v>
      </c>
      <c r="I111" s="10">
        <f t="shared" si="14"/>
        <v>18291.03</v>
      </c>
      <c r="J111" s="10">
        <f t="shared" si="15"/>
        <v>54873.09</v>
      </c>
      <c r="K111" s="10">
        <f t="shared" si="18"/>
        <v>30485.05</v>
      </c>
      <c r="L111" s="10">
        <f t="shared" si="19"/>
        <v>30485.05</v>
      </c>
      <c r="M111" s="11" t="s">
        <v>56</v>
      </c>
      <c r="N111" s="10" t="s">
        <v>57</v>
      </c>
      <c r="O111" s="11">
        <f t="shared" si="20"/>
        <v>28960.797499999997</v>
      </c>
      <c r="P111" s="3" t="s">
        <v>58</v>
      </c>
      <c r="Q111" s="3" t="s">
        <v>58</v>
      </c>
      <c r="R111" s="3" t="s">
        <v>58</v>
      </c>
      <c r="S111" s="3" t="s">
        <v>58</v>
      </c>
      <c r="T111" s="10">
        <f t="shared" si="25"/>
        <v>54873.09</v>
      </c>
      <c r="U111" s="10">
        <f t="shared" si="25"/>
        <v>54873.09</v>
      </c>
      <c r="V111" s="10">
        <f t="shared" si="25"/>
        <v>54873.09</v>
      </c>
      <c r="W111" s="10">
        <f t="shared" si="25"/>
        <v>54873.09</v>
      </c>
      <c r="X111" s="10">
        <f t="shared" si="25"/>
        <v>54873.09</v>
      </c>
      <c r="Y111" s="10">
        <f t="shared" si="25"/>
        <v>54873.09</v>
      </c>
      <c r="Z111" s="10">
        <f t="shared" si="25"/>
        <v>54873.09</v>
      </c>
      <c r="AA111" s="3" t="s">
        <v>59</v>
      </c>
      <c r="AB111" s="11" t="s">
        <v>58</v>
      </c>
      <c r="AC111" s="11" t="s">
        <v>58</v>
      </c>
      <c r="AD111" s="11" t="s">
        <v>58</v>
      </c>
      <c r="AE111" s="11" t="s">
        <v>58</v>
      </c>
      <c r="AF111" s="11" t="s">
        <v>58</v>
      </c>
      <c r="AG111" s="11" t="s">
        <v>58</v>
      </c>
      <c r="AH111" s="11" t="s">
        <v>58</v>
      </c>
      <c r="AI111" s="11" t="s">
        <v>58</v>
      </c>
      <c r="AJ111" s="11" t="s">
        <v>58</v>
      </c>
      <c r="AK111" s="11" t="s">
        <v>58</v>
      </c>
      <c r="AL111" s="11" t="s">
        <v>58</v>
      </c>
      <c r="AM111" s="11" t="s">
        <v>58</v>
      </c>
      <c r="AN111" s="11">
        <f t="shared" si="21"/>
        <v>18291.03</v>
      </c>
      <c r="AO111" s="11">
        <f t="shared" si="22"/>
        <v>18291.03</v>
      </c>
      <c r="AP111" s="10">
        <f t="shared" si="23"/>
        <v>18291.03</v>
      </c>
      <c r="AQ111" s="10">
        <f t="shared" si="23"/>
        <v>18291.03</v>
      </c>
      <c r="AR111" s="10">
        <f t="shared" si="23"/>
        <v>18291.03</v>
      </c>
      <c r="AS111" s="10">
        <f t="shared" si="23"/>
        <v>18291.03</v>
      </c>
    </row>
    <row r="112" spans="1:45" x14ac:dyDescent="0.75">
      <c r="A112" t="s">
        <v>51</v>
      </c>
      <c r="B112" t="s">
        <v>66</v>
      </c>
      <c r="C112" s="8">
        <v>504</v>
      </c>
      <c r="D112" s="3" t="s">
        <v>61</v>
      </c>
      <c r="E112" s="3" t="str">
        <f t="shared" si="17"/>
        <v>CMG 504  Level 3</v>
      </c>
      <c r="F112" s="9" cm="1">
        <f t="array" ref="F112">SUMPRODUCT(('[1]CMG Matrix 2023.07.01'!$A$4:$A$1303=$B$1)*('[1]CMG Matrix 2023.07.01'!$D$4:$D$1303=$C112)*('[1]CMG Matrix 2023.07.01'!$M$3:$P$3=$D112)*('[1]CMG Matrix 2023.07.01'!$M$4:$P$1303))</f>
        <v>28667.62</v>
      </c>
      <c r="G112" t="s">
        <v>54</v>
      </c>
      <c r="H112" t="s">
        <v>55</v>
      </c>
      <c r="I112" s="10">
        <f t="shared" si="14"/>
        <v>17200.572</v>
      </c>
      <c r="J112" s="10">
        <f t="shared" si="15"/>
        <v>51601.716</v>
      </c>
      <c r="K112" s="10">
        <f t="shared" si="18"/>
        <v>28667.62</v>
      </c>
      <c r="L112" s="10">
        <f t="shared" si="19"/>
        <v>28667.62</v>
      </c>
      <c r="M112" s="11" t="s">
        <v>56</v>
      </c>
      <c r="N112" s="10" t="s">
        <v>57</v>
      </c>
      <c r="O112" s="11">
        <f t="shared" si="20"/>
        <v>27234.238999999998</v>
      </c>
      <c r="P112" s="3" t="s">
        <v>58</v>
      </c>
      <c r="Q112" s="3" t="s">
        <v>58</v>
      </c>
      <c r="R112" s="3" t="s">
        <v>58</v>
      </c>
      <c r="S112" s="3" t="s">
        <v>58</v>
      </c>
      <c r="T112" s="10">
        <f t="shared" si="25"/>
        <v>51601.716</v>
      </c>
      <c r="U112" s="10">
        <f t="shared" si="25"/>
        <v>51601.716</v>
      </c>
      <c r="V112" s="10">
        <f t="shared" si="25"/>
        <v>51601.716</v>
      </c>
      <c r="W112" s="10">
        <f t="shared" si="25"/>
        <v>51601.716</v>
      </c>
      <c r="X112" s="10">
        <f t="shared" si="25"/>
        <v>51601.716</v>
      </c>
      <c r="Y112" s="10">
        <f t="shared" si="25"/>
        <v>51601.716</v>
      </c>
      <c r="Z112" s="10">
        <f t="shared" si="25"/>
        <v>51601.716</v>
      </c>
      <c r="AA112" s="3" t="s">
        <v>59</v>
      </c>
      <c r="AB112" s="11" t="s">
        <v>58</v>
      </c>
      <c r="AC112" s="11" t="s">
        <v>58</v>
      </c>
      <c r="AD112" s="11" t="s">
        <v>58</v>
      </c>
      <c r="AE112" s="11" t="s">
        <v>58</v>
      </c>
      <c r="AF112" s="11" t="s">
        <v>58</v>
      </c>
      <c r="AG112" s="11" t="s">
        <v>58</v>
      </c>
      <c r="AH112" s="11" t="s">
        <v>58</v>
      </c>
      <c r="AI112" s="11" t="s">
        <v>58</v>
      </c>
      <c r="AJ112" s="11" t="s">
        <v>58</v>
      </c>
      <c r="AK112" s="11" t="s">
        <v>58</v>
      </c>
      <c r="AL112" s="11" t="s">
        <v>58</v>
      </c>
      <c r="AM112" s="11" t="s">
        <v>58</v>
      </c>
      <c r="AN112" s="11">
        <f t="shared" si="21"/>
        <v>17200.572</v>
      </c>
      <c r="AO112" s="11">
        <f t="shared" si="22"/>
        <v>17200.572</v>
      </c>
      <c r="AP112" s="10">
        <f t="shared" si="23"/>
        <v>17200.572</v>
      </c>
      <c r="AQ112" s="10">
        <f t="shared" si="23"/>
        <v>17200.572</v>
      </c>
      <c r="AR112" s="10">
        <f t="shared" si="23"/>
        <v>17200.572</v>
      </c>
      <c r="AS112" s="10">
        <f t="shared" si="23"/>
        <v>17200.572</v>
      </c>
    </row>
    <row r="113" spans="1:45" x14ac:dyDescent="0.75">
      <c r="A113" t="s">
        <v>51</v>
      </c>
      <c r="B113" t="s">
        <v>66</v>
      </c>
      <c r="C113" s="8">
        <v>504</v>
      </c>
      <c r="D113" s="3" t="s">
        <v>62</v>
      </c>
      <c r="E113" s="3" t="str">
        <f t="shared" si="17"/>
        <v>CMG 504  Level 4</v>
      </c>
      <c r="F113" s="9" cm="1">
        <f t="array" ref="F113">SUMPRODUCT(('[1]CMG Matrix 2023.07.01'!$A$4:$A$1303=$B$1)*('[1]CMG Matrix 2023.07.01'!$D$4:$D$1303=$C113)*('[1]CMG Matrix 2023.07.01'!$M$3:$P$3=$D113)*('[1]CMG Matrix 2023.07.01'!$M$4:$P$1303))</f>
        <v>26185.72</v>
      </c>
      <c r="G113" t="s">
        <v>54</v>
      </c>
      <c r="H113" t="s">
        <v>55</v>
      </c>
      <c r="I113" s="10">
        <f t="shared" si="14"/>
        <v>15711.432000000001</v>
      </c>
      <c r="J113" s="10">
        <f t="shared" si="15"/>
        <v>47134.296000000002</v>
      </c>
      <c r="K113" s="10">
        <f t="shared" si="18"/>
        <v>26185.72</v>
      </c>
      <c r="L113" s="10">
        <f t="shared" si="19"/>
        <v>26185.72</v>
      </c>
      <c r="M113" s="11" t="s">
        <v>56</v>
      </c>
      <c r="N113" s="10" t="s">
        <v>57</v>
      </c>
      <c r="O113" s="11">
        <f t="shared" si="20"/>
        <v>24876.434000000001</v>
      </c>
      <c r="P113" s="3" t="s">
        <v>58</v>
      </c>
      <c r="Q113" s="3" t="s">
        <v>58</v>
      </c>
      <c r="R113" s="3" t="s">
        <v>58</v>
      </c>
      <c r="S113" s="3" t="s">
        <v>58</v>
      </c>
      <c r="T113" s="10">
        <f t="shared" si="25"/>
        <v>47134.296000000002</v>
      </c>
      <c r="U113" s="10">
        <f t="shared" si="25"/>
        <v>47134.296000000002</v>
      </c>
      <c r="V113" s="10">
        <f t="shared" si="25"/>
        <v>47134.296000000002</v>
      </c>
      <c r="W113" s="10">
        <f t="shared" si="25"/>
        <v>47134.296000000002</v>
      </c>
      <c r="X113" s="10">
        <f t="shared" si="25"/>
        <v>47134.296000000002</v>
      </c>
      <c r="Y113" s="10">
        <f t="shared" si="25"/>
        <v>47134.296000000002</v>
      </c>
      <c r="Z113" s="10">
        <f t="shared" si="25"/>
        <v>47134.296000000002</v>
      </c>
      <c r="AA113" s="3" t="s">
        <v>59</v>
      </c>
      <c r="AB113" s="11" t="s">
        <v>58</v>
      </c>
      <c r="AC113" s="11" t="s">
        <v>58</v>
      </c>
      <c r="AD113" s="11" t="s">
        <v>58</v>
      </c>
      <c r="AE113" s="11" t="s">
        <v>58</v>
      </c>
      <c r="AF113" s="11" t="s">
        <v>58</v>
      </c>
      <c r="AG113" s="11" t="s">
        <v>58</v>
      </c>
      <c r="AH113" s="11" t="s">
        <v>58</v>
      </c>
      <c r="AI113" s="11" t="s">
        <v>58</v>
      </c>
      <c r="AJ113" s="11" t="s">
        <v>58</v>
      </c>
      <c r="AK113" s="11" t="s">
        <v>58</v>
      </c>
      <c r="AL113" s="11" t="s">
        <v>58</v>
      </c>
      <c r="AM113" s="11" t="s">
        <v>58</v>
      </c>
      <c r="AN113" s="11">
        <f t="shared" si="21"/>
        <v>15711.432000000001</v>
      </c>
      <c r="AO113" s="11">
        <f t="shared" si="22"/>
        <v>15711.432000000001</v>
      </c>
      <c r="AP113" s="10">
        <f t="shared" si="23"/>
        <v>15711.432000000001</v>
      </c>
      <c r="AQ113" s="10">
        <f t="shared" si="23"/>
        <v>15711.432000000001</v>
      </c>
      <c r="AR113" s="10">
        <f t="shared" si="23"/>
        <v>15711.432000000001</v>
      </c>
      <c r="AS113" s="10">
        <f t="shared" si="23"/>
        <v>15711.432000000001</v>
      </c>
    </row>
    <row r="114" spans="1:45" x14ac:dyDescent="0.75">
      <c r="A114" t="s">
        <v>51</v>
      </c>
      <c r="B114" t="s">
        <v>66</v>
      </c>
      <c r="C114" s="8">
        <v>505</v>
      </c>
      <c r="D114" s="3" t="s">
        <v>53</v>
      </c>
      <c r="E114" s="3" t="str">
        <f t="shared" si="17"/>
        <v>CMG 505  Level 1</v>
      </c>
      <c r="F114" s="9" cm="1">
        <f t="array" ref="F114">SUMPRODUCT(('[1]CMG Matrix 2023.07.01'!$A$4:$A$1303=$B$1)*('[1]CMG Matrix 2023.07.01'!$D$4:$D$1303=$C114)*('[1]CMG Matrix 2023.07.01'!$M$3:$P$3=$D114)*('[1]CMG Matrix 2023.07.01'!$M$4:$P$1303))</f>
        <v>54109.84</v>
      </c>
      <c r="G114" t="s">
        <v>54</v>
      </c>
      <c r="H114" t="s">
        <v>55</v>
      </c>
      <c r="I114" s="10">
        <f t="shared" si="14"/>
        <v>32465.903999999995</v>
      </c>
      <c r="J114" s="10">
        <f t="shared" si="15"/>
        <v>97397.712</v>
      </c>
      <c r="K114" s="10">
        <f t="shared" si="18"/>
        <v>54109.84</v>
      </c>
      <c r="L114" s="10">
        <f t="shared" si="19"/>
        <v>54109.84</v>
      </c>
      <c r="M114" s="11" t="s">
        <v>56</v>
      </c>
      <c r="N114" s="10" t="s">
        <v>57</v>
      </c>
      <c r="O114" s="11">
        <f t="shared" si="20"/>
        <v>51404.347999999991</v>
      </c>
      <c r="P114" s="3" t="s">
        <v>58</v>
      </c>
      <c r="Q114" s="3" t="s">
        <v>58</v>
      </c>
      <c r="R114" s="3" t="s">
        <v>58</v>
      </c>
      <c r="S114" s="3" t="s">
        <v>58</v>
      </c>
      <c r="T114" s="10">
        <f t="shared" si="25"/>
        <v>97397.712</v>
      </c>
      <c r="U114" s="10">
        <f t="shared" si="25"/>
        <v>97397.712</v>
      </c>
      <c r="V114" s="10">
        <f t="shared" si="25"/>
        <v>97397.712</v>
      </c>
      <c r="W114" s="10">
        <f t="shared" si="25"/>
        <v>97397.712</v>
      </c>
      <c r="X114" s="10">
        <f t="shared" si="25"/>
        <v>97397.712</v>
      </c>
      <c r="Y114" s="10">
        <f t="shared" si="25"/>
        <v>97397.712</v>
      </c>
      <c r="Z114" s="10">
        <f t="shared" si="25"/>
        <v>97397.712</v>
      </c>
      <c r="AA114" s="3" t="s">
        <v>59</v>
      </c>
      <c r="AB114" s="11" t="s">
        <v>58</v>
      </c>
      <c r="AC114" s="11" t="s">
        <v>58</v>
      </c>
      <c r="AD114" s="11" t="s">
        <v>58</v>
      </c>
      <c r="AE114" s="11" t="s">
        <v>58</v>
      </c>
      <c r="AF114" s="11" t="s">
        <v>58</v>
      </c>
      <c r="AG114" s="11" t="s">
        <v>58</v>
      </c>
      <c r="AH114" s="11" t="s">
        <v>58</v>
      </c>
      <c r="AI114" s="11" t="s">
        <v>58</v>
      </c>
      <c r="AJ114" s="11" t="s">
        <v>58</v>
      </c>
      <c r="AK114" s="11" t="s">
        <v>58</v>
      </c>
      <c r="AL114" s="11" t="s">
        <v>58</v>
      </c>
      <c r="AM114" s="11" t="s">
        <v>58</v>
      </c>
      <c r="AN114" s="11">
        <f t="shared" si="21"/>
        <v>32465.903999999995</v>
      </c>
      <c r="AO114" s="11">
        <f t="shared" si="22"/>
        <v>32465.903999999995</v>
      </c>
      <c r="AP114" s="10">
        <f t="shared" si="23"/>
        <v>32465.903999999995</v>
      </c>
      <c r="AQ114" s="10">
        <f t="shared" si="23"/>
        <v>32465.903999999995</v>
      </c>
      <c r="AR114" s="10">
        <f t="shared" si="23"/>
        <v>32465.903999999995</v>
      </c>
      <c r="AS114" s="10">
        <f t="shared" si="23"/>
        <v>32465.903999999995</v>
      </c>
    </row>
    <row r="115" spans="1:45" x14ac:dyDescent="0.75">
      <c r="A115" t="s">
        <v>51</v>
      </c>
      <c r="B115" t="s">
        <v>66</v>
      </c>
      <c r="C115" s="8">
        <v>505</v>
      </c>
      <c r="D115" s="3" t="s">
        <v>60</v>
      </c>
      <c r="E115" s="3" t="str">
        <f t="shared" si="17"/>
        <v>CMG 505  Level 2</v>
      </c>
      <c r="F115" s="9" cm="1">
        <f t="array" ref="F115">SUMPRODUCT(('[1]CMG Matrix 2023.07.01'!$A$4:$A$1303=$B$1)*('[1]CMG Matrix 2023.07.01'!$D$4:$D$1303=$C115)*('[1]CMG Matrix 2023.07.01'!$M$3:$P$3=$D115)*('[1]CMG Matrix 2023.07.01'!$M$4:$P$1303))</f>
        <v>42896.37</v>
      </c>
      <c r="G115" t="s">
        <v>54</v>
      </c>
      <c r="H115" t="s">
        <v>55</v>
      </c>
      <c r="I115" s="10">
        <f t="shared" si="14"/>
        <v>25737.822</v>
      </c>
      <c r="J115" s="10">
        <f t="shared" si="15"/>
        <v>77213.466</v>
      </c>
      <c r="K115" s="10">
        <f t="shared" si="18"/>
        <v>42896.37</v>
      </c>
      <c r="L115" s="10">
        <f t="shared" si="19"/>
        <v>42896.37</v>
      </c>
      <c r="M115" s="11" t="s">
        <v>56</v>
      </c>
      <c r="N115" s="10" t="s">
        <v>57</v>
      </c>
      <c r="O115" s="11">
        <f t="shared" si="20"/>
        <v>40751.551500000001</v>
      </c>
      <c r="P115" s="3" t="s">
        <v>58</v>
      </c>
      <c r="Q115" s="3" t="s">
        <v>58</v>
      </c>
      <c r="R115" s="3" t="s">
        <v>58</v>
      </c>
      <c r="S115" s="3" t="s">
        <v>58</v>
      </c>
      <c r="T115" s="10">
        <f t="shared" si="25"/>
        <v>77213.466</v>
      </c>
      <c r="U115" s="10">
        <f t="shared" si="25"/>
        <v>77213.466</v>
      </c>
      <c r="V115" s="10">
        <f t="shared" si="25"/>
        <v>77213.466</v>
      </c>
      <c r="W115" s="10">
        <f t="shared" si="25"/>
        <v>77213.466</v>
      </c>
      <c r="X115" s="10">
        <f t="shared" si="25"/>
        <v>77213.466</v>
      </c>
      <c r="Y115" s="10">
        <f t="shared" si="25"/>
        <v>77213.466</v>
      </c>
      <c r="Z115" s="10">
        <f t="shared" si="25"/>
        <v>77213.466</v>
      </c>
      <c r="AA115" s="3" t="s">
        <v>59</v>
      </c>
      <c r="AB115" s="11" t="s">
        <v>58</v>
      </c>
      <c r="AC115" s="11" t="s">
        <v>58</v>
      </c>
      <c r="AD115" s="11" t="s">
        <v>58</v>
      </c>
      <c r="AE115" s="11" t="s">
        <v>58</v>
      </c>
      <c r="AF115" s="11" t="s">
        <v>58</v>
      </c>
      <c r="AG115" s="11" t="s">
        <v>58</v>
      </c>
      <c r="AH115" s="11" t="s">
        <v>58</v>
      </c>
      <c r="AI115" s="11" t="s">
        <v>58</v>
      </c>
      <c r="AJ115" s="11" t="s">
        <v>58</v>
      </c>
      <c r="AK115" s="11" t="s">
        <v>58</v>
      </c>
      <c r="AL115" s="11" t="s">
        <v>58</v>
      </c>
      <c r="AM115" s="11" t="s">
        <v>58</v>
      </c>
      <c r="AN115" s="11">
        <f t="shared" si="21"/>
        <v>25737.822</v>
      </c>
      <c r="AO115" s="11">
        <f t="shared" si="22"/>
        <v>25737.822</v>
      </c>
      <c r="AP115" s="10">
        <f t="shared" si="23"/>
        <v>25737.822</v>
      </c>
      <c r="AQ115" s="10">
        <f t="shared" si="23"/>
        <v>25737.822</v>
      </c>
      <c r="AR115" s="10">
        <f t="shared" si="23"/>
        <v>25737.822</v>
      </c>
      <c r="AS115" s="10">
        <f t="shared" si="23"/>
        <v>25737.822</v>
      </c>
    </row>
    <row r="116" spans="1:45" x14ac:dyDescent="0.75">
      <c r="A116" t="s">
        <v>51</v>
      </c>
      <c r="B116" t="s">
        <v>66</v>
      </c>
      <c r="C116" s="8">
        <v>505</v>
      </c>
      <c r="D116" s="3" t="s">
        <v>61</v>
      </c>
      <c r="E116" s="3" t="str">
        <f t="shared" si="17"/>
        <v>CMG 505  Level 3</v>
      </c>
      <c r="F116" s="9" cm="1">
        <f t="array" ref="F116">SUMPRODUCT(('[1]CMG Matrix 2023.07.01'!$A$4:$A$1303=$B$1)*('[1]CMG Matrix 2023.07.01'!$D$4:$D$1303=$C116)*('[1]CMG Matrix 2023.07.01'!$M$3:$P$3=$D116)*('[1]CMG Matrix 2023.07.01'!$M$4:$P$1303))</f>
        <v>40339.040000000001</v>
      </c>
      <c r="G116" t="s">
        <v>54</v>
      </c>
      <c r="H116" t="s">
        <v>55</v>
      </c>
      <c r="I116" s="10">
        <f t="shared" si="14"/>
        <v>24203.423999999999</v>
      </c>
      <c r="J116" s="10">
        <f t="shared" si="15"/>
        <v>72610.271999999997</v>
      </c>
      <c r="K116" s="10">
        <f t="shared" si="18"/>
        <v>40339.040000000001</v>
      </c>
      <c r="L116" s="10">
        <f t="shared" si="19"/>
        <v>40339.040000000001</v>
      </c>
      <c r="M116" s="11" t="s">
        <v>56</v>
      </c>
      <c r="N116" s="10" t="s">
        <v>57</v>
      </c>
      <c r="O116" s="11">
        <f t="shared" si="20"/>
        <v>38322.087999999996</v>
      </c>
      <c r="P116" s="3" t="s">
        <v>58</v>
      </c>
      <c r="Q116" s="3" t="s">
        <v>58</v>
      </c>
      <c r="R116" s="3" t="s">
        <v>58</v>
      </c>
      <c r="S116" s="3" t="s">
        <v>58</v>
      </c>
      <c r="T116" s="10">
        <f t="shared" si="25"/>
        <v>72610.271999999997</v>
      </c>
      <c r="U116" s="10">
        <f t="shared" si="25"/>
        <v>72610.271999999997</v>
      </c>
      <c r="V116" s="10">
        <f t="shared" si="25"/>
        <v>72610.271999999997</v>
      </c>
      <c r="W116" s="10">
        <f t="shared" si="25"/>
        <v>72610.271999999997</v>
      </c>
      <c r="X116" s="10">
        <f t="shared" si="25"/>
        <v>72610.271999999997</v>
      </c>
      <c r="Y116" s="10">
        <f t="shared" si="25"/>
        <v>72610.271999999997</v>
      </c>
      <c r="Z116" s="10">
        <f t="shared" si="25"/>
        <v>72610.271999999997</v>
      </c>
      <c r="AA116" s="3" t="s">
        <v>59</v>
      </c>
      <c r="AB116" s="11" t="s">
        <v>58</v>
      </c>
      <c r="AC116" s="11" t="s">
        <v>58</v>
      </c>
      <c r="AD116" s="11" t="s">
        <v>58</v>
      </c>
      <c r="AE116" s="11" t="s">
        <v>58</v>
      </c>
      <c r="AF116" s="11" t="s">
        <v>58</v>
      </c>
      <c r="AG116" s="11" t="s">
        <v>58</v>
      </c>
      <c r="AH116" s="11" t="s">
        <v>58</v>
      </c>
      <c r="AI116" s="11" t="s">
        <v>58</v>
      </c>
      <c r="AJ116" s="11" t="s">
        <v>58</v>
      </c>
      <c r="AK116" s="11" t="s">
        <v>58</v>
      </c>
      <c r="AL116" s="11" t="s">
        <v>58</v>
      </c>
      <c r="AM116" s="11" t="s">
        <v>58</v>
      </c>
      <c r="AN116" s="11">
        <f t="shared" si="21"/>
        <v>24203.423999999999</v>
      </c>
      <c r="AO116" s="11">
        <f t="shared" si="22"/>
        <v>24203.423999999999</v>
      </c>
      <c r="AP116" s="10">
        <f t="shared" si="23"/>
        <v>24203.423999999999</v>
      </c>
      <c r="AQ116" s="10">
        <f t="shared" si="23"/>
        <v>24203.423999999999</v>
      </c>
      <c r="AR116" s="10">
        <f t="shared" si="23"/>
        <v>24203.423999999999</v>
      </c>
      <c r="AS116" s="10">
        <f t="shared" si="23"/>
        <v>24203.423999999999</v>
      </c>
    </row>
    <row r="117" spans="1:45" x14ac:dyDescent="0.75">
      <c r="A117" t="s">
        <v>51</v>
      </c>
      <c r="B117" t="s">
        <v>66</v>
      </c>
      <c r="C117" s="8">
        <v>505</v>
      </c>
      <c r="D117" s="3" t="s">
        <v>62</v>
      </c>
      <c r="E117" s="3" t="str">
        <f t="shared" si="17"/>
        <v>CMG 505  Level 4</v>
      </c>
      <c r="F117" s="9" cm="1">
        <f t="array" ref="F117">SUMPRODUCT(('[1]CMG Matrix 2023.07.01'!$A$4:$A$1303=$B$1)*('[1]CMG Matrix 2023.07.01'!$D$4:$D$1303=$C117)*('[1]CMG Matrix 2023.07.01'!$M$3:$P$3=$D117)*('[1]CMG Matrix 2023.07.01'!$M$4:$P$1303))</f>
        <v>36846.06</v>
      </c>
      <c r="G117" t="s">
        <v>54</v>
      </c>
      <c r="H117" t="s">
        <v>55</v>
      </c>
      <c r="I117" s="10">
        <f t="shared" si="14"/>
        <v>22107.635999999999</v>
      </c>
      <c r="J117" s="10">
        <f t="shared" si="15"/>
        <v>66322.907999999996</v>
      </c>
      <c r="K117" s="10">
        <f t="shared" si="18"/>
        <v>36846.06</v>
      </c>
      <c r="L117" s="10">
        <f t="shared" si="19"/>
        <v>36846.06</v>
      </c>
      <c r="M117" s="11" t="s">
        <v>56</v>
      </c>
      <c r="N117" s="10" t="s">
        <v>57</v>
      </c>
      <c r="O117" s="11">
        <f t="shared" si="20"/>
        <v>35003.756999999998</v>
      </c>
      <c r="P117" s="3" t="s">
        <v>58</v>
      </c>
      <c r="Q117" s="3" t="s">
        <v>58</v>
      </c>
      <c r="R117" s="3" t="s">
        <v>58</v>
      </c>
      <c r="S117" s="3" t="s">
        <v>58</v>
      </c>
      <c r="T117" s="10">
        <f t="shared" si="25"/>
        <v>66322.907999999996</v>
      </c>
      <c r="U117" s="10">
        <f t="shared" si="25"/>
        <v>66322.907999999996</v>
      </c>
      <c r="V117" s="10">
        <f t="shared" si="25"/>
        <v>66322.907999999996</v>
      </c>
      <c r="W117" s="10">
        <f t="shared" ref="W117:AB132" si="26">$F117*1.8</f>
        <v>66322.907999999996</v>
      </c>
      <c r="X117" s="10">
        <f t="shared" si="26"/>
        <v>66322.907999999996</v>
      </c>
      <c r="Y117" s="10">
        <f t="shared" si="26"/>
        <v>66322.907999999996</v>
      </c>
      <c r="Z117" s="10">
        <f t="shared" si="26"/>
        <v>66322.907999999996</v>
      </c>
      <c r="AA117" s="3" t="s">
        <v>59</v>
      </c>
      <c r="AB117" s="11" t="s">
        <v>58</v>
      </c>
      <c r="AC117" s="11" t="s">
        <v>58</v>
      </c>
      <c r="AD117" s="11" t="s">
        <v>58</v>
      </c>
      <c r="AE117" s="11" t="s">
        <v>58</v>
      </c>
      <c r="AF117" s="11" t="s">
        <v>58</v>
      </c>
      <c r="AG117" s="11" t="s">
        <v>58</v>
      </c>
      <c r="AH117" s="11" t="s">
        <v>58</v>
      </c>
      <c r="AI117" s="11" t="s">
        <v>58</v>
      </c>
      <c r="AJ117" s="11" t="s">
        <v>58</v>
      </c>
      <c r="AK117" s="11" t="s">
        <v>58</v>
      </c>
      <c r="AL117" s="11" t="s">
        <v>58</v>
      </c>
      <c r="AM117" s="11" t="s">
        <v>58</v>
      </c>
      <c r="AN117" s="11">
        <f t="shared" si="21"/>
        <v>22107.635999999999</v>
      </c>
      <c r="AO117" s="11">
        <f t="shared" si="22"/>
        <v>22107.635999999999</v>
      </c>
      <c r="AP117" s="10">
        <f t="shared" si="23"/>
        <v>22107.635999999999</v>
      </c>
      <c r="AQ117" s="10">
        <f t="shared" si="23"/>
        <v>22107.635999999999</v>
      </c>
      <c r="AR117" s="10">
        <f t="shared" si="23"/>
        <v>22107.635999999999</v>
      </c>
      <c r="AS117" s="10">
        <f t="shared" si="23"/>
        <v>22107.635999999999</v>
      </c>
    </row>
    <row r="118" spans="1:45" x14ac:dyDescent="0.75">
      <c r="A118" t="s">
        <v>51</v>
      </c>
      <c r="B118" t="s">
        <v>67</v>
      </c>
      <c r="C118" s="8">
        <v>601</v>
      </c>
      <c r="D118" s="3" t="s">
        <v>53</v>
      </c>
      <c r="E118" s="3" t="str">
        <f t="shared" si="17"/>
        <v>CMG 601  Level 1</v>
      </c>
      <c r="F118" s="9" cm="1">
        <f t="array" ref="F118">SUMPRODUCT(('[1]CMG Matrix 2023.07.01'!$A$4:$A$1303=$B$1)*('[1]CMG Matrix 2023.07.01'!$D$4:$D$1303=$C118)*('[1]CMG Matrix 2023.07.01'!$M$3:$P$3=$D118)*('[1]CMG Matrix 2023.07.01'!$M$4:$P$1303))</f>
        <v>24066.58</v>
      </c>
      <c r="G118" t="s">
        <v>54</v>
      </c>
      <c r="H118" t="s">
        <v>55</v>
      </c>
      <c r="I118" s="10">
        <f t="shared" si="14"/>
        <v>14439.948</v>
      </c>
      <c r="J118" s="10">
        <f t="shared" si="15"/>
        <v>43319.844000000005</v>
      </c>
      <c r="K118" s="10">
        <f t="shared" si="18"/>
        <v>24066.58</v>
      </c>
      <c r="L118" s="10">
        <f t="shared" si="19"/>
        <v>24066.58</v>
      </c>
      <c r="M118" s="11" t="s">
        <v>56</v>
      </c>
      <c r="N118" s="10" t="s">
        <v>57</v>
      </c>
      <c r="O118" s="11">
        <f t="shared" si="20"/>
        <v>22863.251</v>
      </c>
      <c r="P118" s="3" t="s">
        <v>58</v>
      </c>
      <c r="Q118" s="3" t="s">
        <v>58</v>
      </c>
      <c r="R118" s="3" t="s">
        <v>58</v>
      </c>
      <c r="S118" s="3" t="s">
        <v>58</v>
      </c>
      <c r="T118" s="10">
        <f t="shared" ref="T118:Z181" si="27">$F118*1.8</f>
        <v>43319.844000000005</v>
      </c>
      <c r="U118" s="10">
        <f t="shared" si="27"/>
        <v>43319.844000000005</v>
      </c>
      <c r="V118" s="10">
        <f t="shared" si="27"/>
        <v>43319.844000000005</v>
      </c>
      <c r="W118" s="10">
        <f t="shared" si="27"/>
        <v>43319.844000000005</v>
      </c>
      <c r="X118" s="10">
        <f t="shared" si="27"/>
        <v>43319.844000000005</v>
      </c>
      <c r="Y118" s="10">
        <f t="shared" si="27"/>
        <v>43319.844000000005</v>
      </c>
      <c r="Z118" s="10">
        <f t="shared" si="27"/>
        <v>43319.844000000005</v>
      </c>
      <c r="AA118" s="3" t="s">
        <v>59</v>
      </c>
      <c r="AB118" s="11" t="s">
        <v>58</v>
      </c>
      <c r="AC118" s="11" t="s">
        <v>58</v>
      </c>
      <c r="AD118" s="11" t="s">
        <v>58</v>
      </c>
      <c r="AE118" s="11" t="s">
        <v>58</v>
      </c>
      <c r="AF118" s="11" t="s">
        <v>58</v>
      </c>
      <c r="AG118" s="11" t="s">
        <v>58</v>
      </c>
      <c r="AH118" s="11" t="s">
        <v>58</v>
      </c>
      <c r="AI118" s="11" t="s">
        <v>58</v>
      </c>
      <c r="AJ118" s="11" t="s">
        <v>58</v>
      </c>
      <c r="AK118" s="11" t="s">
        <v>58</v>
      </c>
      <c r="AL118" s="11" t="s">
        <v>58</v>
      </c>
      <c r="AM118" s="11" t="s">
        <v>58</v>
      </c>
      <c r="AN118" s="11">
        <f t="shared" si="21"/>
        <v>14439.948</v>
      </c>
      <c r="AO118" s="11">
        <f t="shared" si="22"/>
        <v>14439.948</v>
      </c>
      <c r="AP118" s="10">
        <f t="shared" si="23"/>
        <v>14439.948</v>
      </c>
      <c r="AQ118" s="10">
        <f t="shared" si="23"/>
        <v>14439.948</v>
      </c>
      <c r="AR118" s="10">
        <f t="shared" si="23"/>
        <v>14439.948</v>
      </c>
      <c r="AS118" s="10">
        <f t="shared" si="23"/>
        <v>14439.948</v>
      </c>
    </row>
    <row r="119" spans="1:45" x14ac:dyDescent="0.75">
      <c r="A119" t="s">
        <v>51</v>
      </c>
      <c r="B119" t="s">
        <v>67</v>
      </c>
      <c r="C119" s="8">
        <v>601</v>
      </c>
      <c r="D119" s="3" t="s">
        <v>60</v>
      </c>
      <c r="E119" s="3" t="str">
        <f t="shared" si="17"/>
        <v>CMG 601  Level 2</v>
      </c>
      <c r="F119" s="9" cm="1">
        <f t="array" ref="F119">SUMPRODUCT(('[1]CMG Matrix 2023.07.01'!$A$4:$A$1303=$B$1)*('[1]CMG Matrix 2023.07.01'!$D$4:$D$1303=$C119)*('[1]CMG Matrix 2023.07.01'!$M$3:$P$3=$D119)*('[1]CMG Matrix 2023.07.01'!$M$4:$P$1303))</f>
        <v>18247.93</v>
      </c>
      <c r="G119" t="s">
        <v>54</v>
      </c>
      <c r="H119" t="s">
        <v>55</v>
      </c>
      <c r="I119" s="10">
        <f t="shared" si="14"/>
        <v>10948.758</v>
      </c>
      <c r="J119" s="10">
        <f t="shared" si="15"/>
        <v>32846.274000000005</v>
      </c>
      <c r="K119" s="10">
        <f t="shared" si="18"/>
        <v>18247.93</v>
      </c>
      <c r="L119" s="10">
        <f t="shared" si="19"/>
        <v>18247.93</v>
      </c>
      <c r="M119" s="11" t="s">
        <v>56</v>
      </c>
      <c r="N119" s="10" t="s">
        <v>57</v>
      </c>
      <c r="O119" s="11">
        <f t="shared" si="20"/>
        <v>17335.533499999998</v>
      </c>
      <c r="P119" s="3" t="s">
        <v>58</v>
      </c>
      <c r="Q119" s="3" t="s">
        <v>58</v>
      </c>
      <c r="R119" s="3" t="s">
        <v>58</v>
      </c>
      <c r="S119" s="3" t="s">
        <v>58</v>
      </c>
      <c r="T119" s="10">
        <f t="shared" si="27"/>
        <v>32846.274000000005</v>
      </c>
      <c r="U119" s="10">
        <f t="shared" si="27"/>
        <v>32846.274000000005</v>
      </c>
      <c r="V119" s="10">
        <f t="shared" si="27"/>
        <v>32846.274000000005</v>
      </c>
      <c r="W119" s="10">
        <f t="shared" si="27"/>
        <v>32846.274000000005</v>
      </c>
      <c r="X119" s="10">
        <f t="shared" si="27"/>
        <v>32846.274000000005</v>
      </c>
      <c r="Y119" s="10">
        <f t="shared" si="27"/>
        <v>32846.274000000005</v>
      </c>
      <c r="Z119" s="10">
        <f t="shared" si="27"/>
        <v>32846.274000000005</v>
      </c>
      <c r="AA119" s="3" t="s">
        <v>59</v>
      </c>
      <c r="AB119" s="11" t="s">
        <v>58</v>
      </c>
      <c r="AC119" s="11" t="s">
        <v>58</v>
      </c>
      <c r="AD119" s="11" t="s">
        <v>58</v>
      </c>
      <c r="AE119" s="11" t="s">
        <v>58</v>
      </c>
      <c r="AF119" s="11" t="s">
        <v>58</v>
      </c>
      <c r="AG119" s="11" t="s">
        <v>58</v>
      </c>
      <c r="AH119" s="11" t="s">
        <v>58</v>
      </c>
      <c r="AI119" s="11" t="s">
        <v>58</v>
      </c>
      <c r="AJ119" s="11" t="s">
        <v>58</v>
      </c>
      <c r="AK119" s="11" t="s">
        <v>58</v>
      </c>
      <c r="AL119" s="11" t="s">
        <v>58</v>
      </c>
      <c r="AM119" s="11" t="s">
        <v>58</v>
      </c>
      <c r="AN119" s="11">
        <f t="shared" si="21"/>
        <v>10948.758</v>
      </c>
      <c r="AO119" s="11">
        <f t="shared" si="22"/>
        <v>10948.758</v>
      </c>
      <c r="AP119" s="10">
        <f t="shared" si="23"/>
        <v>10948.758</v>
      </c>
      <c r="AQ119" s="10">
        <f t="shared" si="23"/>
        <v>10948.758</v>
      </c>
      <c r="AR119" s="10">
        <f t="shared" si="23"/>
        <v>10948.758</v>
      </c>
      <c r="AS119" s="10">
        <f t="shared" si="23"/>
        <v>10948.758</v>
      </c>
    </row>
    <row r="120" spans="1:45" x14ac:dyDescent="0.75">
      <c r="A120" t="s">
        <v>51</v>
      </c>
      <c r="B120" t="s">
        <v>67</v>
      </c>
      <c r="C120" s="8">
        <v>601</v>
      </c>
      <c r="D120" s="3" t="s">
        <v>61</v>
      </c>
      <c r="E120" s="3" t="str">
        <f t="shared" si="17"/>
        <v>CMG 601  Level 3</v>
      </c>
      <c r="F120" s="9" cm="1">
        <f t="array" ref="F120">SUMPRODUCT(('[1]CMG Matrix 2023.07.01'!$A$4:$A$1303=$B$1)*('[1]CMG Matrix 2023.07.01'!$D$4:$D$1303=$C120)*('[1]CMG Matrix 2023.07.01'!$M$3:$P$3=$D120)*('[1]CMG Matrix 2023.07.01'!$M$4:$P$1303))</f>
        <v>17078.810000000001</v>
      </c>
      <c r="G120" t="s">
        <v>54</v>
      </c>
      <c r="H120" t="s">
        <v>55</v>
      </c>
      <c r="I120" s="10">
        <f t="shared" si="14"/>
        <v>10247.286</v>
      </c>
      <c r="J120" s="10">
        <f t="shared" si="15"/>
        <v>30741.858000000004</v>
      </c>
      <c r="K120" s="10">
        <f t="shared" si="18"/>
        <v>17078.810000000001</v>
      </c>
      <c r="L120" s="10">
        <f t="shared" si="19"/>
        <v>17078.810000000001</v>
      </c>
      <c r="M120" s="11" t="s">
        <v>56</v>
      </c>
      <c r="N120" s="10" t="s">
        <v>57</v>
      </c>
      <c r="O120" s="11">
        <f t="shared" si="20"/>
        <v>16224.869500000001</v>
      </c>
      <c r="P120" s="3" t="s">
        <v>58</v>
      </c>
      <c r="Q120" s="3" t="s">
        <v>58</v>
      </c>
      <c r="R120" s="3" t="s">
        <v>58</v>
      </c>
      <c r="S120" s="3" t="s">
        <v>58</v>
      </c>
      <c r="T120" s="10">
        <f t="shared" si="27"/>
        <v>30741.858000000004</v>
      </c>
      <c r="U120" s="10">
        <f t="shared" si="27"/>
        <v>30741.858000000004</v>
      </c>
      <c r="V120" s="10">
        <f t="shared" si="27"/>
        <v>30741.858000000004</v>
      </c>
      <c r="W120" s="10">
        <f t="shared" si="27"/>
        <v>30741.858000000004</v>
      </c>
      <c r="X120" s="10">
        <f t="shared" si="27"/>
        <v>30741.858000000004</v>
      </c>
      <c r="Y120" s="10">
        <f t="shared" si="27"/>
        <v>30741.858000000004</v>
      </c>
      <c r="Z120" s="10">
        <f t="shared" si="27"/>
        <v>30741.858000000004</v>
      </c>
      <c r="AA120" s="3" t="s">
        <v>59</v>
      </c>
      <c r="AB120" s="11" t="s">
        <v>58</v>
      </c>
      <c r="AC120" s="11" t="s">
        <v>58</v>
      </c>
      <c r="AD120" s="11" t="s">
        <v>58</v>
      </c>
      <c r="AE120" s="11" t="s">
        <v>58</v>
      </c>
      <c r="AF120" s="11" t="s">
        <v>58</v>
      </c>
      <c r="AG120" s="11" t="s">
        <v>58</v>
      </c>
      <c r="AH120" s="11" t="s">
        <v>58</v>
      </c>
      <c r="AI120" s="11" t="s">
        <v>58</v>
      </c>
      <c r="AJ120" s="11" t="s">
        <v>58</v>
      </c>
      <c r="AK120" s="11" t="s">
        <v>58</v>
      </c>
      <c r="AL120" s="11" t="s">
        <v>58</v>
      </c>
      <c r="AM120" s="11" t="s">
        <v>58</v>
      </c>
      <c r="AN120" s="11">
        <f t="shared" si="21"/>
        <v>10247.286</v>
      </c>
      <c r="AO120" s="11">
        <f t="shared" si="22"/>
        <v>10247.286</v>
      </c>
      <c r="AP120" s="10">
        <f t="shared" si="23"/>
        <v>10247.286</v>
      </c>
      <c r="AQ120" s="10">
        <f t="shared" si="23"/>
        <v>10247.286</v>
      </c>
      <c r="AR120" s="10">
        <f t="shared" si="23"/>
        <v>10247.286</v>
      </c>
      <c r="AS120" s="10">
        <f t="shared" si="23"/>
        <v>10247.286</v>
      </c>
    </row>
    <row r="121" spans="1:45" x14ac:dyDescent="0.75">
      <c r="A121" t="s">
        <v>51</v>
      </c>
      <c r="B121" t="s">
        <v>67</v>
      </c>
      <c r="C121" s="8">
        <v>601</v>
      </c>
      <c r="D121" s="3" t="s">
        <v>62</v>
      </c>
      <c r="E121" s="3" t="str">
        <f t="shared" si="17"/>
        <v>CMG 601  Level 4</v>
      </c>
      <c r="F121" s="9" cm="1">
        <f t="array" ref="F121">SUMPRODUCT(('[1]CMG Matrix 2023.07.01'!$A$4:$A$1303=$B$1)*('[1]CMG Matrix 2023.07.01'!$D$4:$D$1303=$C121)*('[1]CMG Matrix 2023.07.01'!$M$3:$P$3=$D121)*('[1]CMG Matrix 2023.07.01'!$M$4:$P$1303))</f>
        <v>15385.3</v>
      </c>
      <c r="G121" t="s">
        <v>54</v>
      </c>
      <c r="H121" t="s">
        <v>55</v>
      </c>
      <c r="I121" s="10">
        <f t="shared" si="14"/>
        <v>9231.1799999999985</v>
      </c>
      <c r="J121" s="10">
        <f t="shared" si="15"/>
        <v>27693.54</v>
      </c>
      <c r="K121" s="10">
        <f t="shared" si="18"/>
        <v>15385.3</v>
      </c>
      <c r="L121" s="10">
        <f t="shared" si="19"/>
        <v>15385.3</v>
      </c>
      <c r="M121" s="11" t="s">
        <v>56</v>
      </c>
      <c r="N121" s="10" t="s">
        <v>57</v>
      </c>
      <c r="O121" s="11">
        <f t="shared" si="20"/>
        <v>14616.034999999998</v>
      </c>
      <c r="P121" s="3" t="s">
        <v>58</v>
      </c>
      <c r="Q121" s="3" t="s">
        <v>58</v>
      </c>
      <c r="R121" s="3" t="s">
        <v>58</v>
      </c>
      <c r="S121" s="3" t="s">
        <v>58</v>
      </c>
      <c r="T121" s="10">
        <f t="shared" si="27"/>
        <v>27693.54</v>
      </c>
      <c r="U121" s="10">
        <f t="shared" si="27"/>
        <v>27693.54</v>
      </c>
      <c r="V121" s="10">
        <f t="shared" si="27"/>
        <v>27693.54</v>
      </c>
      <c r="W121" s="10">
        <f t="shared" si="27"/>
        <v>27693.54</v>
      </c>
      <c r="X121" s="10">
        <f t="shared" si="27"/>
        <v>27693.54</v>
      </c>
      <c r="Y121" s="10">
        <f t="shared" si="27"/>
        <v>27693.54</v>
      </c>
      <c r="Z121" s="10">
        <f t="shared" si="27"/>
        <v>27693.54</v>
      </c>
      <c r="AA121" s="3" t="s">
        <v>59</v>
      </c>
      <c r="AB121" s="11" t="s">
        <v>58</v>
      </c>
      <c r="AC121" s="11" t="s">
        <v>58</v>
      </c>
      <c r="AD121" s="11" t="s">
        <v>58</v>
      </c>
      <c r="AE121" s="11" t="s">
        <v>58</v>
      </c>
      <c r="AF121" s="11" t="s">
        <v>58</v>
      </c>
      <c r="AG121" s="11" t="s">
        <v>58</v>
      </c>
      <c r="AH121" s="11" t="s">
        <v>58</v>
      </c>
      <c r="AI121" s="11" t="s">
        <v>58</v>
      </c>
      <c r="AJ121" s="11" t="s">
        <v>58</v>
      </c>
      <c r="AK121" s="11" t="s">
        <v>58</v>
      </c>
      <c r="AL121" s="11" t="s">
        <v>58</v>
      </c>
      <c r="AM121" s="11" t="s">
        <v>58</v>
      </c>
      <c r="AN121" s="11">
        <f t="shared" si="21"/>
        <v>9231.1799999999985</v>
      </c>
      <c r="AO121" s="11">
        <f t="shared" si="22"/>
        <v>9231.1799999999985</v>
      </c>
      <c r="AP121" s="10">
        <f t="shared" si="23"/>
        <v>9231.1799999999985</v>
      </c>
      <c r="AQ121" s="10">
        <f t="shared" si="23"/>
        <v>9231.1799999999985</v>
      </c>
      <c r="AR121" s="10">
        <f t="shared" si="23"/>
        <v>9231.1799999999985</v>
      </c>
      <c r="AS121" s="10">
        <f t="shared" si="23"/>
        <v>9231.1799999999985</v>
      </c>
    </row>
    <row r="122" spans="1:45" x14ac:dyDescent="0.75">
      <c r="A122" t="s">
        <v>51</v>
      </c>
      <c r="B122" t="s">
        <v>67</v>
      </c>
      <c r="C122" s="8">
        <v>602</v>
      </c>
      <c r="D122" s="3" t="s">
        <v>53</v>
      </c>
      <c r="E122" s="3" t="str">
        <f t="shared" si="17"/>
        <v>CMG 602  Level 1</v>
      </c>
      <c r="F122" s="9" cm="1">
        <f t="array" ref="F122">SUMPRODUCT(('[1]CMG Matrix 2023.07.01'!$A$4:$A$1303=$B$1)*('[1]CMG Matrix 2023.07.01'!$D$4:$D$1303=$C122)*('[1]CMG Matrix 2023.07.01'!$M$3:$P$3=$D122)*('[1]CMG Matrix 2023.07.01'!$M$4:$P$1303))</f>
        <v>29815.19</v>
      </c>
      <c r="G122" t="s">
        <v>54</v>
      </c>
      <c r="H122" t="s">
        <v>55</v>
      </c>
      <c r="I122" s="10">
        <f t="shared" si="14"/>
        <v>17889.113999999998</v>
      </c>
      <c r="J122" s="10">
        <f t="shared" si="15"/>
        <v>53667.341999999997</v>
      </c>
      <c r="K122" s="10">
        <f t="shared" si="18"/>
        <v>29815.19</v>
      </c>
      <c r="L122" s="10">
        <f t="shared" si="19"/>
        <v>29815.19</v>
      </c>
      <c r="M122" s="11" t="s">
        <v>56</v>
      </c>
      <c r="N122" s="10" t="s">
        <v>57</v>
      </c>
      <c r="O122" s="11">
        <f t="shared" si="20"/>
        <v>28324.430499999999</v>
      </c>
      <c r="P122" s="3" t="s">
        <v>58</v>
      </c>
      <c r="Q122" s="3" t="s">
        <v>58</v>
      </c>
      <c r="R122" s="3" t="s">
        <v>58</v>
      </c>
      <c r="S122" s="3" t="s">
        <v>58</v>
      </c>
      <c r="T122" s="10">
        <f t="shared" si="27"/>
        <v>53667.341999999997</v>
      </c>
      <c r="U122" s="10">
        <f t="shared" si="27"/>
        <v>53667.341999999997</v>
      </c>
      <c r="V122" s="10">
        <f t="shared" si="27"/>
        <v>53667.341999999997</v>
      </c>
      <c r="W122" s="10">
        <f t="shared" si="27"/>
        <v>53667.341999999997</v>
      </c>
      <c r="X122" s="10">
        <f t="shared" si="27"/>
        <v>53667.341999999997</v>
      </c>
      <c r="Y122" s="10">
        <f t="shared" si="27"/>
        <v>53667.341999999997</v>
      </c>
      <c r="Z122" s="10">
        <f t="shared" si="27"/>
        <v>53667.341999999997</v>
      </c>
      <c r="AA122" s="3" t="s">
        <v>59</v>
      </c>
      <c r="AB122" s="11" t="s">
        <v>58</v>
      </c>
      <c r="AC122" s="11" t="s">
        <v>58</v>
      </c>
      <c r="AD122" s="11" t="s">
        <v>58</v>
      </c>
      <c r="AE122" s="11" t="s">
        <v>58</v>
      </c>
      <c r="AF122" s="11" t="s">
        <v>58</v>
      </c>
      <c r="AG122" s="11" t="s">
        <v>58</v>
      </c>
      <c r="AH122" s="11" t="s">
        <v>58</v>
      </c>
      <c r="AI122" s="11" t="s">
        <v>58</v>
      </c>
      <c r="AJ122" s="11" t="s">
        <v>58</v>
      </c>
      <c r="AK122" s="11" t="s">
        <v>58</v>
      </c>
      <c r="AL122" s="11" t="s">
        <v>58</v>
      </c>
      <c r="AM122" s="11" t="s">
        <v>58</v>
      </c>
      <c r="AN122" s="11">
        <f t="shared" si="21"/>
        <v>17889.113999999998</v>
      </c>
      <c r="AO122" s="11">
        <f t="shared" si="22"/>
        <v>17889.113999999998</v>
      </c>
      <c r="AP122" s="10">
        <f t="shared" si="23"/>
        <v>17889.113999999998</v>
      </c>
      <c r="AQ122" s="10">
        <f t="shared" si="23"/>
        <v>17889.113999999998</v>
      </c>
      <c r="AR122" s="10">
        <f t="shared" si="23"/>
        <v>17889.113999999998</v>
      </c>
      <c r="AS122" s="10">
        <f t="shared" si="23"/>
        <v>17889.113999999998</v>
      </c>
    </row>
    <row r="123" spans="1:45" x14ac:dyDescent="0.75">
      <c r="A123" t="s">
        <v>51</v>
      </c>
      <c r="B123" t="s">
        <v>67</v>
      </c>
      <c r="C123" s="8">
        <v>602</v>
      </c>
      <c r="D123" s="3" t="s">
        <v>60</v>
      </c>
      <c r="E123" s="3" t="str">
        <f t="shared" si="17"/>
        <v>CMG 602  Level 2</v>
      </c>
      <c r="F123" s="9" cm="1">
        <f t="array" ref="F123">SUMPRODUCT(('[1]CMG Matrix 2023.07.01'!$A$4:$A$1303=$B$1)*('[1]CMG Matrix 2023.07.01'!$D$4:$D$1303=$C123)*('[1]CMG Matrix 2023.07.01'!$M$3:$P$3=$D123)*('[1]CMG Matrix 2023.07.01'!$M$4:$P$1303))</f>
        <v>22606.53</v>
      </c>
      <c r="G123" t="s">
        <v>54</v>
      </c>
      <c r="H123" t="s">
        <v>55</v>
      </c>
      <c r="I123" s="10">
        <f t="shared" si="14"/>
        <v>13563.918</v>
      </c>
      <c r="J123" s="10">
        <f t="shared" si="15"/>
        <v>40691.754000000001</v>
      </c>
      <c r="K123" s="10">
        <f t="shared" si="18"/>
        <v>22606.53</v>
      </c>
      <c r="L123" s="10">
        <f t="shared" si="19"/>
        <v>22606.53</v>
      </c>
      <c r="M123" s="11" t="s">
        <v>56</v>
      </c>
      <c r="N123" s="10" t="s">
        <v>57</v>
      </c>
      <c r="O123" s="11">
        <f t="shared" si="20"/>
        <v>21476.2035</v>
      </c>
      <c r="P123" s="3" t="s">
        <v>58</v>
      </c>
      <c r="Q123" s="3" t="s">
        <v>58</v>
      </c>
      <c r="R123" s="3" t="s">
        <v>58</v>
      </c>
      <c r="S123" s="3" t="s">
        <v>58</v>
      </c>
      <c r="T123" s="10">
        <f t="shared" si="27"/>
        <v>40691.754000000001</v>
      </c>
      <c r="U123" s="10">
        <f t="shared" si="27"/>
        <v>40691.754000000001</v>
      </c>
      <c r="V123" s="10">
        <f t="shared" si="27"/>
        <v>40691.754000000001</v>
      </c>
      <c r="W123" s="10">
        <f t="shared" si="27"/>
        <v>40691.754000000001</v>
      </c>
      <c r="X123" s="10">
        <f t="shared" si="27"/>
        <v>40691.754000000001</v>
      </c>
      <c r="Y123" s="10">
        <f t="shared" si="27"/>
        <v>40691.754000000001</v>
      </c>
      <c r="Z123" s="10">
        <f t="shared" si="27"/>
        <v>40691.754000000001</v>
      </c>
      <c r="AA123" s="3" t="s">
        <v>59</v>
      </c>
      <c r="AB123" s="11" t="s">
        <v>58</v>
      </c>
      <c r="AC123" s="11" t="s">
        <v>58</v>
      </c>
      <c r="AD123" s="11" t="s">
        <v>58</v>
      </c>
      <c r="AE123" s="11" t="s">
        <v>58</v>
      </c>
      <c r="AF123" s="11" t="s">
        <v>58</v>
      </c>
      <c r="AG123" s="11" t="s">
        <v>58</v>
      </c>
      <c r="AH123" s="11" t="s">
        <v>58</v>
      </c>
      <c r="AI123" s="11" t="s">
        <v>58</v>
      </c>
      <c r="AJ123" s="11" t="s">
        <v>58</v>
      </c>
      <c r="AK123" s="11" t="s">
        <v>58</v>
      </c>
      <c r="AL123" s="11" t="s">
        <v>58</v>
      </c>
      <c r="AM123" s="11" t="s">
        <v>58</v>
      </c>
      <c r="AN123" s="11">
        <f t="shared" si="21"/>
        <v>13563.918</v>
      </c>
      <c r="AO123" s="11">
        <f t="shared" si="22"/>
        <v>13563.918</v>
      </c>
      <c r="AP123" s="10">
        <f t="shared" si="23"/>
        <v>13563.918</v>
      </c>
      <c r="AQ123" s="10">
        <f t="shared" si="23"/>
        <v>13563.918</v>
      </c>
      <c r="AR123" s="10">
        <f t="shared" si="23"/>
        <v>13563.918</v>
      </c>
      <c r="AS123" s="10">
        <f t="shared" si="23"/>
        <v>13563.918</v>
      </c>
    </row>
    <row r="124" spans="1:45" x14ac:dyDescent="0.75">
      <c r="A124" t="s">
        <v>51</v>
      </c>
      <c r="B124" t="s">
        <v>67</v>
      </c>
      <c r="C124" s="8">
        <v>602</v>
      </c>
      <c r="D124" s="3" t="s">
        <v>61</v>
      </c>
      <c r="E124" s="3" t="str">
        <f t="shared" si="17"/>
        <v>CMG 602  Level 3</v>
      </c>
      <c r="F124" s="9" cm="1">
        <f t="array" ref="F124">SUMPRODUCT(('[1]CMG Matrix 2023.07.01'!$A$4:$A$1303=$B$1)*('[1]CMG Matrix 2023.07.01'!$D$4:$D$1303=$C124)*('[1]CMG Matrix 2023.07.01'!$M$3:$P$3=$D124)*('[1]CMG Matrix 2023.07.01'!$M$4:$P$1303))</f>
        <v>21157.25</v>
      </c>
      <c r="G124" t="s">
        <v>54</v>
      </c>
      <c r="H124" t="s">
        <v>55</v>
      </c>
      <c r="I124" s="10">
        <f t="shared" si="14"/>
        <v>12694.35</v>
      </c>
      <c r="J124" s="10">
        <f t="shared" si="15"/>
        <v>38083.050000000003</v>
      </c>
      <c r="K124" s="10">
        <f t="shared" si="18"/>
        <v>21157.25</v>
      </c>
      <c r="L124" s="10">
        <f t="shared" si="19"/>
        <v>21157.25</v>
      </c>
      <c r="M124" s="11" t="s">
        <v>56</v>
      </c>
      <c r="N124" s="10" t="s">
        <v>57</v>
      </c>
      <c r="O124" s="11">
        <f t="shared" si="20"/>
        <v>20099.387500000001</v>
      </c>
      <c r="P124" s="3" t="s">
        <v>58</v>
      </c>
      <c r="Q124" s="3" t="s">
        <v>58</v>
      </c>
      <c r="R124" s="3" t="s">
        <v>58</v>
      </c>
      <c r="S124" s="3" t="s">
        <v>58</v>
      </c>
      <c r="T124" s="10">
        <f t="shared" si="27"/>
        <v>38083.050000000003</v>
      </c>
      <c r="U124" s="10">
        <f t="shared" si="27"/>
        <v>38083.050000000003</v>
      </c>
      <c r="V124" s="10">
        <f t="shared" si="27"/>
        <v>38083.050000000003</v>
      </c>
      <c r="W124" s="10">
        <f t="shared" si="27"/>
        <v>38083.050000000003</v>
      </c>
      <c r="X124" s="10">
        <f t="shared" si="27"/>
        <v>38083.050000000003</v>
      </c>
      <c r="Y124" s="10">
        <f t="shared" si="27"/>
        <v>38083.050000000003</v>
      </c>
      <c r="Z124" s="10">
        <f t="shared" si="27"/>
        <v>38083.050000000003</v>
      </c>
      <c r="AA124" s="3" t="s">
        <v>59</v>
      </c>
      <c r="AB124" s="11" t="s">
        <v>58</v>
      </c>
      <c r="AC124" s="11" t="s">
        <v>58</v>
      </c>
      <c r="AD124" s="11" t="s">
        <v>58</v>
      </c>
      <c r="AE124" s="11" t="s">
        <v>58</v>
      </c>
      <c r="AF124" s="11" t="s">
        <v>58</v>
      </c>
      <c r="AG124" s="11" t="s">
        <v>58</v>
      </c>
      <c r="AH124" s="11" t="s">
        <v>58</v>
      </c>
      <c r="AI124" s="11" t="s">
        <v>58</v>
      </c>
      <c r="AJ124" s="11" t="s">
        <v>58</v>
      </c>
      <c r="AK124" s="11" t="s">
        <v>58</v>
      </c>
      <c r="AL124" s="11" t="s">
        <v>58</v>
      </c>
      <c r="AM124" s="11" t="s">
        <v>58</v>
      </c>
      <c r="AN124" s="11">
        <f t="shared" si="21"/>
        <v>12694.35</v>
      </c>
      <c r="AO124" s="11">
        <f t="shared" si="22"/>
        <v>12694.35</v>
      </c>
      <c r="AP124" s="10">
        <f t="shared" si="23"/>
        <v>12694.35</v>
      </c>
      <c r="AQ124" s="10">
        <f t="shared" si="23"/>
        <v>12694.35</v>
      </c>
      <c r="AR124" s="10">
        <f t="shared" si="23"/>
        <v>12694.35</v>
      </c>
      <c r="AS124" s="10">
        <f t="shared" si="23"/>
        <v>12694.35</v>
      </c>
    </row>
    <row r="125" spans="1:45" x14ac:dyDescent="0.75">
      <c r="A125" t="s">
        <v>51</v>
      </c>
      <c r="B125" t="s">
        <v>67</v>
      </c>
      <c r="C125" s="8">
        <v>602</v>
      </c>
      <c r="D125" s="3" t="s">
        <v>62</v>
      </c>
      <c r="E125" s="3" t="str">
        <f t="shared" si="17"/>
        <v>CMG 602  Level 4</v>
      </c>
      <c r="F125" s="9" cm="1">
        <f t="array" ref="F125">SUMPRODUCT(('[1]CMG Matrix 2023.07.01'!$A$4:$A$1303=$B$1)*('[1]CMG Matrix 2023.07.01'!$D$4:$D$1303=$C125)*('[1]CMG Matrix 2023.07.01'!$M$3:$P$3=$D125)*('[1]CMG Matrix 2023.07.01'!$M$4:$P$1303))</f>
        <v>19059.669999999998</v>
      </c>
      <c r="G125" t="s">
        <v>54</v>
      </c>
      <c r="H125" t="s">
        <v>55</v>
      </c>
      <c r="I125" s="10">
        <f t="shared" si="14"/>
        <v>11435.801999999998</v>
      </c>
      <c r="J125" s="10">
        <f t="shared" si="15"/>
        <v>34307.405999999995</v>
      </c>
      <c r="K125" s="10">
        <f t="shared" si="18"/>
        <v>19059.669999999998</v>
      </c>
      <c r="L125" s="10">
        <f t="shared" si="19"/>
        <v>19059.669999999998</v>
      </c>
      <c r="M125" s="11" t="s">
        <v>56</v>
      </c>
      <c r="N125" s="10" t="s">
        <v>57</v>
      </c>
      <c r="O125" s="11">
        <f t="shared" si="20"/>
        <v>18106.686499999996</v>
      </c>
      <c r="P125" s="3" t="s">
        <v>58</v>
      </c>
      <c r="Q125" s="3" t="s">
        <v>58</v>
      </c>
      <c r="R125" s="3" t="s">
        <v>58</v>
      </c>
      <c r="S125" s="3" t="s">
        <v>58</v>
      </c>
      <c r="T125" s="10">
        <f t="shared" si="27"/>
        <v>34307.405999999995</v>
      </c>
      <c r="U125" s="10">
        <f t="shared" si="27"/>
        <v>34307.405999999995</v>
      </c>
      <c r="V125" s="10">
        <f t="shared" si="27"/>
        <v>34307.405999999995</v>
      </c>
      <c r="W125" s="10">
        <f t="shared" si="27"/>
        <v>34307.405999999995</v>
      </c>
      <c r="X125" s="10">
        <f t="shared" si="27"/>
        <v>34307.405999999995</v>
      </c>
      <c r="Y125" s="10">
        <f t="shared" si="27"/>
        <v>34307.405999999995</v>
      </c>
      <c r="Z125" s="10">
        <f t="shared" si="27"/>
        <v>34307.405999999995</v>
      </c>
      <c r="AA125" s="3" t="s">
        <v>59</v>
      </c>
      <c r="AB125" s="11" t="s">
        <v>58</v>
      </c>
      <c r="AC125" s="11" t="s">
        <v>58</v>
      </c>
      <c r="AD125" s="11" t="s">
        <v>58</v>
      </c>
      <c r="AE125" s="11" t="s">
        <v>58</v>
      </c>
      <c r="AF125" s="11" t="s">
        <v>58</v>
      </c>
      <c r="AG125" s="11" t="s">
        <v>58</v>
      </c>
      <c r="AH125" s="11" t="s">
        <v>58</v>
      </c>
      <c r="AI125" s="11" t="s">
        <v>58</v>
      </c>
      <c r="AJ125" s="11" t="s">
        <v>58</v>
      </c>
      <c r="AK125" s="11" t="s">
        <v>58</v>
      </c>
      <c r="AL125" s="11" t="s">
        <v>58</v>
      </c>
      <c r="AM125" s="11" t="s">
        <v>58</v>
      </c>
      <c r="AN125" s="11">
        <f t="shared" si="21"/>
        <v>11435.801999999998</v>
      </c>
      <c r="AO125" s="11">
        <f t="shared" si="22"/>
        <v>11435.801999999998</v>
      </c>
      <c r="AP125" s="10">
        <f t="shared" si="23"/>
        <v>11435.801999999998</v>
      </c>
      <c r="AQ125" s="10">
        <f t="shared" si="23"/>
        <v>11435.801999999998</v>
      </c>
      <c r="AR125" s="10">
        <f t="shared" si="23"/>
        <v>11435.801999999998</v>
      </c>
      <c r="AS125" s="10">
        <f t="shared" si="23"/>
        <v>11435.801999999998</v>
      </c>
    </row>
    <row r="126" spans="1:45" x14ac:dyDescent="0.75">
      <c r="A126" t="s">
        <v>51</v>
      </c>
      <c r="B126" t="s">
        <v>67</v>
      </c>
      <c r="C126" s="8">
        <v>603</v>
      </c>
      <c r="D126" s="3" t="s">
        <v>53</v>
      </c>
      <c r="E126" s="3" t="str">
        <f t="shared" si="17"/>
        <v>CMG 603  Level 1</v>
      </c>
      <c r="F126" s="9" cm="1">
        <f t="array" ref="F126">SUMPRODUCT(('[1]CMG Matrix 2023.07.01'!$A$4:$A$1303=$B$1)*('[1]CMG Matrix 2023.07.01'!$D$4:$D$1303=$C126)*('[1]CMG Matrix 2023.07.01'!$M$3:$P$3=$D126)*('[1]CMG Matrix 2023.07.01'!$M$4:$P$1303))</f>
        <v>35402.17</v>
      </c>
      <c r="G126" t="s">
        <v>54</v>
      </c>
      <c r="H126" t="s">
        <v>55</v>
      </c>
      <c r="I126" s="10">
        <f t="shared" si="14"/>
        <v>21241.302</v>
      </c>
      <c r="J126" s="10">
        <f t="shared" si="15"/>
        <v>63723.905999999995</v>
      </c>
      <c r="K126" s="10">
        <f t="shared" si="18"/>
        <v>35402.17</v>
      </c>
      <c r="L126" s="10">
        <f t="shared" si="19"/>
        <v>35402.17</v>
      </c>
      <c r="M126" s="11" t="s">
        <v>56</v>
      </c>
      <c r="N126" s="10" t="s">
        <v>57</v>
      </c>
      <c r="O126" s="11">
        <f t="shared" si="20"/>
        <v>33632.061499999996</v>
      </c>
      <c r="P126" s="3" t="s">
        <v>58</v>
      </c>
      <c r="Q126" s="3" t="s">
        <v>58</v>
      </c>
      <c r="R126" s="3" t="s">
        <v>58</v>
      </c>
      <c r="S126" s="3" t="s">
        <v>58</v>
      </c>
      <c r="T126" s="10">
        <f t="shared" si="27"/>
        <v>63723.905999999995</v>
      </c>
      <c r="U126" s="10">
        <f t="shared" si="27"/>
        <v>63723.905999999995</v>
      </c>
      <c r="V126" s="10">
        <f t="shared" si="27"/>
        <v>63723.905999999995</v>
      </c>
      <c r="W126" s="10">
        <f t="shared" si="27"/>
        <v>63723.905999999995</v>
      </c>
      <c r="X126" s="10">
        <f t="shared" si="27"/>
        <v>63723.905999999995</v>
      </c>
      <c r="Y126" s="10">
        <f t="shared" si="27"/>
        <v>63723.905999999995</v>
      </c>
      <c r="Z126" s="10">
        <f t="shared" si="27"/>
        <v>63723.905999999995</v>
      </c>
      <c r="AA126" s="3" t="s">
        <v>59</v>
      </c>
      <c r="AB126" s="11" t="s">
        <v>58</v>
      </c>
      <c r="AC126" s="11" t="s">
        <v>58</v>
      </c>
      <c r="AD126" s="11" t="s">
        <v>58</v>
      </c>
      <c r="AE126" s="11" t="s">
        <v>58</v>
      </c>
      <c r="AF126" s="11" t="s">
        <v>58</v>
      </c>
      <c r="AG126" s="11" t="s">
        <v>58</v>
      </c>
      <c r="AH126" s="11" t="s">
        <v>58</v>
      </c>
      <c r="AI126" s="11" t="s">
        <v>58</v>
      </c>
      <c r="AJ126" s="11" t="s">
        <v>58</v>
      </c>
      <c r="AK126" s="11" t="s">
        <v>58</v>
      </c>
      <c r="AL126" s="11" t="s">
        <v>58</v>
      </c>
      <c r="AM126" s="11" t="s">
        <v>58</v>
      </c>
      <c r="AN126" s="11">
        <f t="shared" si="21"/>
        <v>21241.302</v>
      </c>
      <c r="AO126" s="11">
        <f t="shared" si="22"/>
        <v>21241.302</v>
      </c>
      <c r="AP126" s="10">
        <f t="shared" si="23"/>
        <v>21241.302</v>
      </c>
      <c r="AQ126" s="10">
        <f t="shared" si="23"/>
        <v>21241.302</v>
      </c>
      <c r="AR126" s="10">
        <f t="shared" si="23"/>
        <v>21241.302</v>
      </c>
      <c r="AS126" s="10">
        <f t="shared" si="23"/>
        <v>21241.302</v>
      </c>
    </row>
    <row r="127" spans="1:45" x14ac:dyDescent="0.75">
      <c r="A127" t="s">
        <v>51</v>
      </c>
      <c r="B127" t="s">
        <v>67</v>
      </c>
      <c r="C127" s="8">
        <v>603</v>
      </c>
      <c r="D127" s="3" t="s">
        <v>60</v>
      </c>
      <c r="E127" s="3" t="str">
        <f t="shared" si="17"/>
        <v>CMG 603  Level 2</v>
      </c>
      <c r="F127" s="9" cm="1">
        <f t="array" ref="F127">SUMPRODUCT(('[1]CMG Matrix 2023.07.01'!$A$4:$A$1303=$B$1)*('[1]CMG Matrix 2023.07.01'!$D$4:$D$1303=$C127)*('[1]CMG Matrix 2023.07.01'!$M$3:$P$3=$D127)*('[1]CMG Matrix 2023.07.01'!$M$4:$P$1303))</f>
        <v>26841.21</v>
      </c>
      <c r="G127" t="s">
        <v>54</v>
      </c>
      <c r="H127" t="s">
        <v>55</v>
      </c>
      <c r="I127" s="10">
        <f t="shared" si="14"/>
        <v>16104.725999999999</v>
      </c>
      <c r="J127" s="10">
        <f t="shared" si="15"/>
        <v>48314.178</v>
      </c>
      <c r="K127" s="10">
        <f t="shared" si="18"/>
        <v>26841.21</v>
      </c>
      <c r="L127" s="10">
        <f t="shared" si="19"/>
        <v>26841.21</v>
      </c>
      <c r="M127" s="11" t="s">
        <v>56</v>
      </c>
      <c r="N127" s="10" t="s">
        <v>57</v>
      </c>
      <c r="O127" s="11">
        <f t="shared" si="20"/>
        <v>25499.1495</v>
      </c>
      <c r="P127" s="3" t="s">
        <v>58</v>
      </c>
      <c r="Q127" s="3" t="s">
        <v>58</v>
      </c>
      <c r="R127" s="3" t="s">
        <v>58</v>
      </c>
      <c r="S127" s="3" t="s">
        <v>58</v>
      </c>
      <c r="T127" s="10">
        <f t="shared" si="27"/>
        <v>48314.178</v>
      </c>
      <c r="U127" s="10">
        <f t="shared" si="27"/>
        <v>48314.178</v>
      </c>
      <c r="V127" s="10">
        <f t="shared" si="27"/>
        <v>48314.178</v>
      </c>
      <c r="W127" s="10">
        <f t="shared" si="27"/>
        <v>48314.178</v>
      </c>
      <c r="X127" s="10">
        <f t="shared" si="27"/>
        <v>48314.178</v>
      </c>
      <c r="Y127" s="10">
        <f t="shared" si="27"/>
        <v>48314.178</v>
      </c>
      <c r="Z127" s="10">
        <f t="shared" si="27"/>
        <v>48314.178</v>
      </c>
      <c r="AA127" s="3" t="s">
        <v>59</v>
      </c>
      <c r="AB127" s="11" t="s">
        <v>58</v>
      </c>
      <c r="AC127" s="11" t="s">
        <v>58</v>
      </c>
      <c r="AD127" s="11" t="s">
        <v>58</v>
      </c>
      <c r="AE127" s="11" t="s">
        <v>58</v>
      </c>
      <c r="AF127" s="11" t="s">
        <v>58</v>
      </c>
      <c r="AG127" s="11" t="s">
        <v>58</v>
      </c>
      <c r="AH127" s="11" t="s">
        <v>58</v>
      </c>
      <c r="AI127" s="11" t="s">
        <v>58</v>
      </c>
      <c r="AJ127" s="11" t="s">
        <v>58</v>
      </c>
      <c r="AK127" s="11" t="s">
        <v>58</v>
      </c>
      <c r="AL127" s="11" t="s">
        <v>58</v>
      </c>
      <c r="AM127" s="11" t="s">
        <v>58</v>
      </c>
      <c r="AN127" s="11">
        <f t="shared" si="21"/>
        <v>16104.725999999999</v>
      </c>
      <c r="AO127" s="11">
        <f t="shared" si="22"/>
        <v>16104.725999999999</v>
      </c>
      <c r="AP127" s="10">
        <f t="shared" si="23"/>
        <v>16104.725999999999</v>
      </c>
      <c r="AQ127" s="10">
        <f t="shared" si="23"/>
        <v>16104.725999999999</v>
      </c>
      <c r="AR127" s="10">
        <f t="shared" si="23"/>
        <v>16104.725999999999</v>
      </c>
      <c r="AS127" s="10">
        <f t="shared" si="23"/>
        <v>16104.725999999999</v>
      </c>
    </row>
    <row r="128" spans="1:45" x14ac:dyDescent="0.75">
      <c r="A128" t="s">
        <v>51</v>
      </c>
      <c r="B128" t="s">
        <v>67</v>
      </c>
      <c r="C128" s="8">
        <v>603</v>
      </c>
      <c r="D128" s="3" t="s">
        <v>61</v>
      </c>
      <c r="E128" s="3" t="str">
        <f t="shared" si="17"/>
        <v>CMG 603  Level 3</v>
      </c>
      <c r="F128" s="9" cm="1">
        <f t="array" ref="F128">SUMPRODUCT(('[1]CMG Matrix 2023.07.01'!$A$4:$A$1303=$B$1)*('[1]CMG Matrix 2023.07.01'!$D$4:$D$1303=$C128)*('[1]CMG Matrix 2023.07.01'!$M$3:$P$3=$D128)*('[1]CMG Matrix 2023.07.01'!$M$4:$P$1303))</f>
        <v>25122.55</v>
      </c>
      <c r="G128" t="s">
        <v>54</v>
      </c>
      <c r="H128" t="s">
        <v>55</v>
      </c>
      <c r="I128" s="10">
        <f t="shared" si="14"/>
        <v>15073.529999999999</v>
      </c>
      <c r="J128" s="10">
        <f t="shared" si="15"/>
        <v>45220.59</v>
      </c>
      <c r="K128" s="10">
        <f t="shared" si="18"/>
        <v>25122.55</v>
      </c>
      <c r="L128" s="10">
        <f t="shared" si="19"/>
        <v>25122.55</v>
      </c>
      <c r="M128" s="11" t="s">
        <v>56</v>
      </c>
      <c r="N128" s="10" t="s">
        <v>57</v>
      </c>
      <c r="O128" s="11">
        <f t="shared" si="20"/>
        <v>23866.422499999997</v>
      </c>
      <c r="P128" s="3" t="s">
        <v>58</v>
      </c>
      <c r="Q128" s="3" t="s">
        <v>58</v>
      </c>
      <c r="R128" s="3" t="s">
        <v>58</v>
      </c>
      <c r="S128" s="3" t="s">
        <v>58</v>
      </c>
      <c r="T128" s="10">
        <f t="shared" si="27"/>
        <v>45220.59</v>
      </c>
      <c r="U128" s="10">
        <f t="shared" si="27"/>
        <v>45220.59</v>
      </c>
      <c r="V128" s="10">
        <f t="shared" si="27"/>
        <v>45220.59</v>
      </c>
      <c r="W128" s="10">
        <f t="shared" si="27"/>
        <v>45220.59</v>
      </c>
      <c r="X128" s="10">
        <f t="shared" si="27"/>
        <v>45220.59</v>
      </c>
      <c r="Y128" s="10">
        <f t="shared" si="27"/>
        <v>45220.59</v>
      </c>
      <c r="Z128" s="10">
        <f t="shared" si="27"/>
        <v>45220.59</v>
      </c>
      <c r="AA128" s="3" t="s">
        <v>59</v>
      </c>
      <c r="AB128" s="11" t="s">
        <v>58</v>
      </c>
      <c r="AC128" s="11" t="s">
        <v>58</v>
      </c>
      <c r="AD128" s="11" t="s">
        <v>58</v>
      </c>
      <c r="AE128" s="11" t="s">
        <v>58</v>
      </c>
      <c r="AF128" s="11" t="s">
        <v>58</v>
      </c>
      <c r="AG128" s="11" t="s">
        <v>58</v>
      </c>
      <c r="AH128" s="11" t="s">
        <v>58</v>
      </c>
      <c r="AI128" s="11" t="s">
        <v>58</v>
      </c>
      <c r="AJ128" s="11" t="s">
        <v>58</v>
      </c>
      <c r="AK128" s="11" t="s">
        <v>58</v>
      </c>
      <c r="AL128" s="11" t="s">
        <v>58</v>
      </c>
      <c r="AM128" s="11" t="s">
        <v>58</v>
      </c>
      <c r="AN128" s="11">
        <f t="shared" si="21"/>
        <v>15073.529999999999</v>
      </c>
      <c r="AO128" s="11">
        <f t="shared" si="22"/>
        <v>15073.529999999999</v>
      </c>
      <c r="AP128" s="10">
        <f t="shared" si="23"/>
        <v>15073.529999999999</v>
      </c>
      <c r="AQ128" s="10">
        <f t="shared" si="23"/>
        <v>15073.529999999999</v>
      </c>
      <c r="AR128" s="10">
        <f t="shared" si="23"/>
        <v>15073.529999999999</v>
      </c>
      <c r="AS128" s="10">
        <f t="shared" si="23"/>
        <v>15073.529999999999</v>
      </c>
    </row>
    <row r="129" spans="1:45" x14ac:dyDescent="0.75">
      <c r="A129" t="s">
        <v>51</v>
      </c>
      <c r="B129" t="s">
        <v>67</v>
      </c>
      <c r="C129" s="8">
        <v>603</v>
      </c>
      <c r="D129" s="3" t="s">
        <v>62</v>
      </c>
      <c r="E129" s="3" t="str">
        <f t="shared" si="17"/>
        <v>CMG 603  Level 4</v>
      </c>
      <c r="F129" s="9" cm="1">
        <f t="array" ref="F129">SUMPRODUCT(('[1]CMG Matrix 2023.07.01'!$A$4:$A$1303=$B$1)*('[1]CMG Matrix 2023.07.01'!$D$4:$D$1303=$C129)*('[1]CMG Matrix 2023.07.01'!$M$3:$P$3=$D129)*('[1]CMG Matrix 2023.07.01'!$M$4:$P$1303))</f>
        <v>22629.87</v>
      </c>
      <c r="G129" t="s">
        <v>54</v>
      </c>
      <c r="H129" t="s">
        <v>55</v>
      </c>
      <c r="I129" s="10">
        <f t="shared" si="14"/>
        <v>13577.921999999999</v>
      </c>
      <c r="J129" s="10">
        <f t="shared" si="15"/>
        <v>40733.765999999996</v>
      </c>
      <c r="K129" s="10">
        <f t="shared" si="18"/>
        <v>22629.87</v>
      </c>
      <c r="L129" s="10">
        <f t="shared" si="19"/>
        <v>22629.87</v>
      </c>
      <c r="M129" s="11" t="s">
        <v>56</v>
      </c>
      <c r="N129" s="10" t="s">
        <v>57</v>
      </c>
      <c r="O129" s="11">
        <f t="shared" si="20"/>
        <v>21498.376499999998</v>
      </c>
      <c r="P129" s="3" t="s">
        <v>58</v>
      </c>
      <c r="Q129" s="3" t="s">
        <v>58</v>
      </c>
      <c r="R129" s="3" t="s">
        <v>58</v>
      </c>
      <c r="S129" s="3" t="s">
        <v>58</v>
      </c>
      <c r="T129" s="10">
        <f t="shared" si="27"/>
        <v>40733.765999999996</v>
      </c>
      <c r="U129" s="10">
        <f t="shared" si="27"/>
        <v>40733.765999999996</v>
      </c>
      <c r="V129" s="10">
        <f t="shared" si="27"/>
        <v>40733.765999999996</v>
      </c>
      <c r="W129" s="10">
        <f t="shared" si="27"/>
        <v>40733.765999999996</v>
      </c>
      <c r="X129" s="10">
        <f t="shared" si="27"/>
        <v>40733.765999999996</v>
      </c>
      <c r="Y129" s="10">
        <f t="shared" si="27"/>
        <v>40733.765999999996</v>
      </c>
      <c r="Z129" s="10">
        <f t="shared" si="27"/>
        <v>40733.765999999996</v>
      </c>
      <c r="AA129" s="3" t="s">
        <v>59</v>
      </c>
      <c r="AB129" s="11" t="s">
        <v>58</v>
      </c>
      <c r="AC129" s="11" t="s">
        <v>58</v>
      </c>
      <c r="AD129" s="11" t="s">
        <v>58</v>
      </c>
      <c r="AE129" s="11" t="s">
        <v>58</v>
      </c>
      <c r="AF129" s="11" t="s">
        <v>58</v>
      </c>
      <c r="AG129" s="11" t="s">
        <v>58</v>
      </c>
      <c r="AH129" s="11" t="s">
        <v>58</v>
      </c>
      <c r="AI129" s="11" t="s">
        <v>58</v>
      </c>
      <c r="AJ129" s="11" t="s">
        <v>58</v>
      </c>
      <c r="AK129" s="11" t="s">
        <v>58</v>
      </c>
      <c r="AL129" s="11" t="s">
        <v>58</v>
      </c>
      <c r="AM129" s="11" t="s">
        <v>58</v>
      </c>
      <c r="AN129" s="11">
        <f t="shared" si="21"/>
        <v>13577.921999999999</v>
      </c>
      <c r="AO129" s="11">
        <f t="shared" si="22"/>
        <v>13577.921999999999</v>
      </c>
      <c r="AP129" s="10">
        <f t="shared" si="23"/>
        <v>13577.921999999999</v>
      </c>
      <c r="AQ129" s="10">
        <f t="shared" si="23"/>
        <v>13577.921999999999</v>
      </c>
      <c r="AR129" s="10">
        <f t="shared" si="23"/>
        <v>13577.921999999999</v>
      </c>
      <c r="AS129" s="10">
        <f t="shared" si="23"/>
        <v>13577.921999999999</v>
      </c>
    </row>
    <row r="130" spans="1:45" x14ac:dyDescent="0.75">
      <c r="A130" t="s">
        <v>51</v>
      </c>
      <c r="B130" t="s">
        <v>67</v>
      </c>
      <c r="C130" s="8">
        <v>604</v>
      </c>
      <c r="D130" s="3" t="s">
        <v>53</v>
      </c>
      <c r="E130" s="3" t="str">
        <f t="shared" si="17"/>
        <v>CMG 604  Level 1</v>
      </c>
      <c r="F130" s="9" cm="1">
        <f t="array" ref="F130">SUMPRODUCT(('[1]CMG Matrix 2023.07.01'!$A$4:$A$1303=$B$1)*('[1]CMG Matrix 2023.07.01'!$D$4:$D$1303=$C130)*('[1]CMG Matrix 2023.07.01'!$M$3:$P$3=$D130)*('[1]CMG Matrix 2023.07.01'!$M$4:$P$1303))</f>
        <v>44216.35</v>
      </c>
      <c r="G130" t="s">
        <v>54</v>
      </c>
      <c r="H130" t="s">
        <v>55</v>
      </c>
      <c r="I130" s="10">
        <f t="shared" si="14"/>
        <v>26529.809999999998</v>
      </c>
      <c r="J130" s="10">
        <f t="shared" si="15"/>
        <v>79589.429999999993</v>
      </c>
      <c r="K130" s="10">
        <f t="shared" si="18"/>
        <v>44216.35</v>
      </c>
      <c r="L130" s="10">
        <f t="shared" si="19"/>
        <v>44216.35</v>
      </c>
      <c r="M130" s="11" t="s">
        <v>56</v>
      </c>
      <c r="N130" s="10" t="s">
        <v>57</v>
      </c>
      <c r="O130" s="11">
        <f t="shared" si="20"/>
        <v>42005.532499999994</v>
      </c>
      <c r="P130" s="3" t="s">
        <v>58</v>
      </c>
      <c r="Q130" s="3" t="s">
        <v>58</v>
      </c>
      <c r="R130" s="3" t="s">
        <v>58</v>
      </c>
      <c r="S130" s="3" t="s">
        <v>58</v>
      </c>
      <c r="T130" s="10">
        <f t="shared" si="27"/>
        <v>79589.429999999993</v>
      </c>
      <c r="U130" s="10">
        <f t="shared" si="27"/>
        <v>79589.429999999993</v>
      </c>
      <c r="V130" s="10">
        <f t="shared" si="27"/>
        <v>79589.429999999993</v>
      </c>
      <c r="W130" s="10">
        <f t="shared" si="27"/>
        <v>79589.429999999993</v>
      </c>
      <c r="X130" s="10">
        <f t="shared" si="27"/>
        <v>79589.429999999993</v>
      </c>
      <c r="Y130" s="10">
        <f t="shared" si="27"/>
        <v>79589.429999999993</v>
      </c>
      <c r="Z130" s="10">
        <f t="shared" si="27"/>
        <v>79589.429999999993</v>
      </c>
      <c r="AA130" s="3" t="s">
        <v>59</v>
      </c>
      <c r="AB130" s="11" t="s">
        <v>58</v>
      </c>
      <c r="AC130" s="11" t="s">
        <v>58</v>
      </c>
      <c r="AD130" s="11" t="s">
        <v>58</v>
      </c>
      <c r="AE130" s="11" t="s">
        <v>58</v>
      </c>
      <c r="AF130" s="11" t="s">
        <v>58</v>
      </c>
      <c r="AG130" s="11" t="s">
        <v>58</v>
      </c>
      <c r="AH130" s="11" t="s">
        <v>58</v>
      </c>
      <c r="AI130" s="11" t="s">
        <v>58</v>
      </c>
      <c r="AJ130" s="11" t="s">
        <v>58</v>
      </c>
      <c r="AK130" s="11" t="s">
        <v>58</v>
      </c>
      <c r="AL130" s="11" t="s">
        <v>58</v>
      </c>
      <c r="AM130" s="11" t="s">
        <v>58</v>
      </c>
      <c r="AN130" s="11">
        <f t="shared" si="21"/>
        <v>26529.809999999998</v>
      </c>
      <c r="AO130" s="11">
        <f t="shared" si="22"/>
        <v>26529.809999999998</v>
      </c>
      <c r="AP130" s="10">
        <f t="shared" si="23"/>
        <v>26529.809999999998</v>
      </c>
      <c r="AQ130" s="10">
        <f t="shared" si="23"/>
        <v>26529.809999999998</v>
      </c>
      <c r="AR130" s="10">
        <f t="shared" si="23"/>
        <v>26529.809999999998</v>
      </c>
      <c r="AS130" s="10">
        <f t="shared" si="23"/>
        <v>26529.809999999998</v>
      </c>
    </row>
    <row r="131" spans="1:45" x14ac:dyDescent="0.75">
      <c r="A131" t="s">
        <v>51</v>
      </c>
      <c r="B131" t="s">
        <v>67</v>
      </c>
      <c r="C131" s="8">
        <v>604</v>
      </c>
      <c r="D131" s="3" t="s">
        <v>60</v>
      </c>
      <c r="E131" s="3" t="str">
        <f t="shared" si="17"/>
        <v>CMG 604  Level 2</v>
      </c>
      <c r="F131" s="9" cm="1">
        <f t="array" ref="F131">SUMPRODUCT(('[1]CMG Matrix 2023.07.01'!$A$4:$A$1303=$B$1)*('[1]CMG Matrix 2023.07.01'!$D$4:$D$1303=$C131)*('[1]CMG Matrix 2023.07.01'!$M$3:$P$3=$D131)*('[1]CMG Matrix 2023.07.01'!$M$4:$P$1303))</f>
        <v>33523.69</v>
      </c>
      <c r="G131" t="s">
        <v>54</v>
      </c>
      <c r="H131" t="s">
        <v>55</v>
      </c>
      <c r="I131" s="10">
        <f t="shared" si="14"/>
        <v>20114.214</v>
      </c>
      <c r="J131" s="10">
        <f t="shared" si="15"/>
        <v>60342.642000000007</v>
      </c>
      <c r="K131" s="10">
        <f t="shared" si="18"/>
        <v>33523.69</v>
      </c>
      <c r="L131" s="10">
        <f t="shared" si="19"/>
        <v>33523.69</v>
      </c>
      <c r="M131" s="11" t="s">
        <v>56</v>
      </c>
      <c r="N131" s="10" t="s">
        <v>57</v>
      </c>
      <c r="O131" s="11">
        <f t="shared" si="20"/>
        <v>31847.505499999999</v>
      </c>
      <c r="P131" s="3" t="s">
        <v>58</v>
      </c>
      <c r="Q131" s="3" t="s">
        <v>58</v>
      </c>
      <c r="R131" s="3" t="s">
        <v>58</v>
      </c>
      <c r="S131" s="3" t="s">
        <v>58</v>
      </c>
      <c r="T131" s="10">
        <f t="shared" si="27"/>
        <v>60342.642000000007</v>
      </c>
      <c r="U131" s="10">
        <f t="shared" si="27"/>
        <v>60342.642000000007</v>
      </c>
      <c r="V131" s="10">
        <f t="shared" si="27"/>
        <v>60342.642000000007</v>
      </c>
      <c r="W131" s="10">
        <f t="shared" si="27"/>
        <v>60342.642000000007</v>
      </c>
      <c r="X131" s="10">
        <f t="shared" si="27"/>
        <v>60342.642000000007</v>
      </c>
      <c r="Y131" s="10">
        <f t="shared" si="27"/>
        <v>60342.642000000007</v>
      </c>
      <c r="Z131" s="10">
        <f t="shared" si="27"/>
        <v>60342.642000000007</v>
      </c>
      <c r="AA131" s="3" t="s">
        <v>59</v>
      </c>
      <c r="AB131" s="11" t="s">
        <v>58</v>
      </c>
      <c r="AC131" s="11" t="s">
        <v>58</v>
      </c>
      <c r="AD131" s="11" t="s">
        <v>58</v>
      </c>
      <c r="AE131" s="11" t="s">
        <v>58</v>
      </c>
      <c r="AF131" s="11" t="s">
        <v>58</v>
      </c>
      <c r="AG131" s="11" t="s">
        <v>58</v>
      </c>
      <c r="AH131" s="11" t="s">
        <v>58</v>
      </c>
      <c r="AI131" s="11" t="s">
        <v>58</v>
      </c>
      <c r="AJ131" s="11" t="s">
        <v>58</v>
      </c>
      <c r="AK131" s="11" t="s">
        <v>58</v>
      </c>
      <c r="AL131" s="11" t="s">
        <v>58</v>
      </c>
      <c r="AM131" s="11" t="s">
        <v>58</v>
      </c>
      <c r="AN131" s="11">
        <f t="shared" si="21"/>
        <v>20114.214</v>
      </c>
      <c r="AO131" s="11">
        <f t="shared" si="22"/>
        <v>20114.214</v>
      </c>
      <c r="AP131" s="10">
        <f t="shared" si="23"/>
        <v>20114.214</v>
      </c>
      <c r="AQ131" s="10">
        <f t="shared" si="23"/>
        <v>20114.214</v>
      </c>
      <c r="AR131" s="10">
        <f t="shared" si="23"/>
        <v>20114.214</v>
      </c>
      <c r="AS131" s="10">
        <f t="shared" si="23"/>
        <v>20114.214</v>
      </c>
    </row>
    <row r="132" spans="1:45" x14ac:dyDescent="0.75">
      <c r="A132" t="s">
        <v>51</v>
      </c>
      <c r="B132" t="s">
        <v>67</v>
      </c>
      <c r="C132" s="8">
        <v>604</v>
      </c>
      <c r="D132" s="3" t="s">
        <v>61</v>
      </c>
      <c r="E132" s="3" t="str">
        <f t="shared" si="17"/>
        <v>CMG 604  Level 3</v>
      </c>
      <c r="F132" s="9" cm="1">
        <f t="array" ref="F132">SUMPRODUCT(('[1]CMG Matrix 2023.07.01'!$A$4:$A$1303=$B$1)*('[1]CMG Matrix 2023.07.01'!$D$4:$D$1303=$C132)*('[1]CMG Matrix 2023.07.01'!$M$3:$P$3=$D132)*('[1]CMG Matrix 2023.07.01'!$M$4:$P$1303))</f>
        <v>31377.61</v>
      </c>
      <c r="G132" t="s">
        <v>54</v>
      </c>
      <c r="H132" t="s">
        <v>55</v>
      </c>
      <c r="I132" s="10">
        <f t="shared" si="14"/>
        <v>18826.565999999999</v>
      </c>
      <c r="J132" s="10">
        <f t="shared" si="15"/>
        <v>56479.698000000004</v>
      </c>
      <c r="K132" s="10">
        <f t="shared" si="18"/>
        <v>31377.61</v>
      </c>
      <c r="L132" s="10">
        <f t="shared" si="19"/>
        <v>31377.61</v>
      </c>
      <c r="M132" s="11" t="s">
        <v>56</v>
      </c>
      <c r="N132" s="10" t="s">
        <v>57</v>
      </c>
      <c r="O132" s="11">
        <f t="shared" si="20"/>
        <v>29808.729499999998</v>
      </c>
      <c r="P132" s="3" t="s">
        <v>58</v>
      </c>
      <c r="Q132" s="3" t="s">
        <v>58</v>
      </c>
      <c r="R132" s="3" t="s">
        <v>58</v>
      </c>
      <c r="S132" s="3" t="s">
        <v>58</v>
      </c>
      <c r="T132" s="10">
        <f t="shared" si="27"/>
        <v>56479.698000000004</v>
      </c>
      <c r="U132" s="10">
        <f t="shared" si="27"/>
        <v>56479.698000000004</v>
      </c>
      <c r="V132" s="10">
        <f t="shared" si="27"/>
        <v>56479.698000000004</v>
      </c>
      <c r="W132" s="10">
        <f t="shared" si="27"/>
        <v>56479.698000000004</v>
      </c>
      <c r="X132" s="10">
        <f t="shared" si="27"/>
        <v>56479.698000000004</v>
      </c>
      <c r="Y132" s="10">
        <f t="shared" si="27"/>
        <v>56479.698000000004</v>
      </c>
      <c r="Z132" s="10">
        <f t="shared" si="27"/>
        <v>56479.698000000004</v>
      </c>
      <c r="AA132" s="3" t="s">
        <v>59</v>
      </c>
      <c r="AB132" s="11" t="s">
        <v>58</v>
      </c>
      <c r="AC132" s="11" t="s">
        <v>58</v>
      </c>
      <c r="AD132" s="11" t="s">
        <v>58</v>
      </c>
      <c r="AE132" s="11" t="s">
        <v>58</v>
      </c>
      <c r="AF132" s="11" t="s">
        <v>58</v>
      </c>
      <c r="AG132" s="11" t="s">
        <v>58</v>
      </c>
      <c r="AH132" s="11" t="s">
        <v>58</v>
      </c>
      <c r="AI132" s="11" t="s">
        <v>58</v>
      </c>
      <c r="AJ132" s="11" t="s">
        <v>58</v>
      </c>
      <c r="AK132" s="11" t="s">
        <v>58</v>
      </c>
      <c r="AL132" s="11" t="s">
        <v>58</v>
      </c>
      <c r="AM132" s="11" t="s">
        <v>58</v>
      </c>
      <c r="AN132" s="11">
        <f t="shared" si="21"/>
        <v>18826.565999999999</v>
      </c>
      <c r="AO132" s="11">
        <f t="shared" si="22"/>
        <v>18826.565999999999</v>
      </c>
      <c r="AP132" s="10">
        <f t="shared" si="23"/>
        <v>18826.565999999999</v>
      </c>
      <c r="AQ132" s="10">
        <f t="shared" si="23"/>
        <v>18826.565999999999</v>
      </c>
      <c r="AR132" s="10">
        <f t="shared" si="23"/>
        <v>18826.565999999999</v>
      </c>
      <c r="AS132" s="10">
        <f t="shared" si="23"/>
        <v>18826.565999999999</v>
      </c>
    </row>
    <row r="133" spans="1:45" x14ac:dyDescent="0.75">
      <c r="A133" t="s">
        <v>51</v>
      </c>
      <c r="B133" t="s">
        <v>67</v>
      </c>
      <c r="C133" s="8">
        <v>604</v>
      </c>
      <c r="D133" s="3" t="s">
        <v>62</v>
      </c>
      <c r="E133" s="3" t="str">
        <f t="shared" si="17"/>
        <v>CMG 604  Level 4</v>
      </c>
      <c r="F133" s="9" cm="1">
        <f t="array" ref="F133">SUMPRODUCT(('[1]CMG Matrix 2023.07.01'!$A$4:$A$1303=$B$1)*('[1]CMG Matrix 2023.07.01'!$D$4:$D$1303=$C133)*('[1]CMG Matrix 2023.07.01'!$M$3:$P$3=$D133)*('[1]CMG Matrix 2023.07.01'!$M$4:$P$1303))</f>
        <v>28265.35</v>
      </c>
      <c r="G133" t="s">
        <v>54</v>
      </c>
      <c r="H133" t="s">
        <v>55</v>
      </c>
      <c r="I133" s="10">
        <f t="shared" si="14"/>
        <v>16959.21</v>
      </c>
      <c r="J133" s="10">
        <f t="shared" si="15"/>
        <v>50877.63</v>
      </c>
      <c r="K133" s="10">
        <f t="shared" si="18"/>
        <v>28265.35</v>
      </c>
      <c r="L133" s="10">
        <f t="shared" si="19"/>
        <v>28265.35</v>
      </c>
      <c r="M133" s="11" t="s">
        <v>56</v>
      </c>
      <c r="N133" s="10" t="s">
        <v>57</v>
      </c>
      <c r="O133" s="11">
        <f t="shared" si="20"/>
        <v>26852.082499999997</v>
      </c>
      <c r="P133" s="3" t="s">
        <v>58</v>
      </c>
      <c r="Q133" s="3" t="s">
        <v>58</v>
      </c>
      <c r="R133" s="3" t="s">
        <v>58</v>
      </c>
      <c r="S133" s="3" t="s">
        <v>58</v>
      </c>
      <c r="T133" s="10">
        <f t="shared" si="27"/>
        <v>50877.63</v>
      </c>
      <c r="U133" s="10">
        <f t="shared" si="27"/>
        <v>50877.63</v>
      </c>
      <c r="V133" s="10">
        <f t="shared" si="27"/>
        <v>50877.63</v>
      </c>
      <c r="W133" s="10">
        <f t="shared" si="27"/>
        <v>50877.63</v>
      </c>
      <c r="X133" s="10">
        <f t="shared" si="27"/>
        <v>50877.63</v>
      </c>
      <c r="Y133" s="10">
        <f t="shared" si="27"/>
        <v>50877.63</v>
      </c>
      <c r="Z133" s="10">
        <f t="shared" si="27"/>
        <v>50877.63</v>
      </c>
      <c r="AA133" s="3" t="s">
        <v>59</v>
      </c>
      <c r="AB133" s="11" t="s">
        <v>58</v>
      </c>
      <c r="AC133" s="11" t="s">
        <v>58</v>
      </c>
      <c r="AD133" s="11" t="s">
        <v>58</v>
      </c>
      <c r="AE133" s="11" t="s">
        <v>58</v>
      </c>
      <c r="AF133" s="11" t="s">
        <v>58</v>
      </c>
      <c r="AG133" s="11" t="s">
        <v>58</v>
      </c>
      <c r="AH133" s="11" t="s">
        <v>58</v>
      </c>
      <c r="AI133" s="11" t="s">
        <v>58</v>
      </c>
      <c r="AJ133" s="11" t="s">
        <v>58</v>
      </c>
      <c r="AK133" s="11" t="s">
        <v>58</v>
      </c>
      <c r="AL133" s="11" t="s">
        <v>58</v>
      </c>
      <c r="AM133" s="11" t="s">
        <v>58</v>
      </c>
      <c r="AN133" s="11">
        <f t="shared" si="21"/>
        <v>16959.21</v>
      </c>
      <c r="AO133" s="11">
        <f t="shared" si="22"/>
        <v>16959.21</v>
      </c>
      <c r="AP133" s="10">
        <f t="shared" si="23"/>
        <v>16959.21</v>
      </c>
      <c r="AQ133" s="10">
        <f t="shared" si="23"/>
        <v>16959.21</v>
      </c>
      <c r="AR133" s="10">
        <f t="shared" si="23"/>
        <v>16959.21</v>
      </c>
      <c r="AS133" s="10">
        <f t="shared" si="23"/>
        <v>16959.21</v>
      </c>
    </row>
    <row r="134" spans="1:45" x14ac:dyDescent="0.75">
      <c r="A134" t="s">
        <v>51</v>
      </c>
      <c r="B134" t="s">
        <v>68</v>
      </c>
      <c r="C134" s="8">
        <v>701</v>
      </c>
      <c r="D134" s="3" t="s">
        <v>53</v>
      </c>
      <c r="E134" s="3" t="str">
        <f t="shared" si="17"/>
        <v>CMG 701  Level 1</v>
      </c>
      <c r="F134" s="9" cm="1">
        <f t="array" ref="F134">SUMPRODUCT(('[1]CMG Matrix 2023.07.01'!$A$4:$A$1303=$B$1)*('[1]CMG Matrix 2023.07.01'!$D$4:$D$1303=$C134)*('[1]CMG Matrix 2023.07.01'!$M$3:$P$3=$D134)*('[1]CMG Matrix 2023.07.01'!$M$4:$P$1303))</f>
        <v>21606.22</v>
      </c>
      <c r="G134" t="s">
        <v>54</v>
      </c>
      <c r="H134" t="s">
        <v>55</v>
      </c>
      <c r="I134" s="10">
        <f t="shared" ref="I134:I197" si="28">MIN(K134:AS134)</f>
        <v>12963.732</v>
      </c>
      <c r="J134" s="10">
        <f t="shared" ref="J134:J197" si="29">MAX(K134:AS134)</f>
        <v>38891.196000000004</v>
      </c>
      <c r="K134" s="10">
        <f t="shared" si="18"/>
        <v>21606.22</v>
      </c>
      <c r="L134" s="10">
        <f t="shared" si="19"/>
        <v>21606.22</v>
      </c>
      <c r="M134" s="11" t="s">
        <v>56</v>
      </c>
      <c r="N134" s="10" t="s">
        <v>57</v>
      </c>
      <c r="O134" s="11">
        <f t="shared" si="20"/>
        <v>20525.909</v>
      </c>
      <c r="P134" s="3" t="s">
        <v>58</v>
      </c>
      <c r="Q134" s="3" t="s">
        <v>58</v>
      </c>
      <c r="R134" s="3" t="s">
        <v>58</v>
      </c>
      <c r="S134" s="3" t="s">
        <v>58</v>
      </c>
      <c r="T134" s="10">
        <f t="shared" si="27"/>
        <v>38891.196000000004</v>
      </c>
      <c r="U134" s="10">
        <f t="shared" si="27"/>
        <v>38891.196000000004</v>
      </c>
      <c r="V134" s="10">
        <f t="shared" si="27"/>
        <v>38891.196000000004</v>
      </c>
      <c r="W134" s="10">
        <f t="shared" si="27"/>
        <v>38891.196000000004</v>
      </c>
      <c r="X134" s="10">
        <f t="shared" si="27"/>
        <v>38891.196000000004</v>
      </c>
      <c r="Y134" s="10">
        <f t="shared" si="27"/>
        <v>38891.196000000004</v>
      </c>
      <c r="Z134" s="10">
        <f t="shared" si="27"/>
        <v>38891.196000000004</v>
      </c>
      <c r="AA134" s="3" t="s">
        <v>59</v>
      </c>
      <c r="AB134" s="11" t="s">
        <v>58</v>
      </c>
      <c r="AC134" s="11" t="s">
        <v>58</v>
      </c>
      <c r="AD134" s="11" t="s">
        <v>58</v>
      </c>
      <c r="AE134" s="11" t="s">
        <v>58</v>
      </c>
      <c r="AF134" s="11" t="s">
        <v>58</v>
      </c>
      <c r="AG134" s="11" t="s">
        <v>58</v>
      </c>
      <c r="AH134" s="11" t="s">
        <v>58</v>
      </c>
      <c r="AI134" s="11" t="s">
        <v>58</v>
      </c>
      <c r="AJ134" s="11" t="s">
        <v>58</v>
      </c>
      <c r="AK134" s="11" t="s">
        <v>58</v>
      </c>
      <c r="AL134" s="11" t="s">
        <v>58</v>
      </c>
      <c r="AM134" s="11" t="s">
        <v>58</v>
      </c>
      <c r="AN134" s="11">
        <f t="shared" si="21"/>
        <v>12963.732</v>
      </c>
      <c r="AO134" s="11">
        <f t="shared" si="22"/>
        <v>12963.732</v>
      </c>
      <c r="AP134" s="10">
        <f t="shared" si="23"/>
        <v>12963.732</v>
      </c>
      <c r="AQ134" s="10">
        <f t="shared" si="23"/>
        <v>12963.732</v>
      </c>
      <c r="AR134" s="10">
        <f t="shared" si="23"/>
        <v>12963.732</v>
      </c>
      <c r="AS134" s="10">
        <f t="shared" ref="AS134" si="30">$F134*0.6</f>
        <v>12963.732</v>
      </c>
    </row>
    <row r="135" spans="1:45" x14ac:dyDescent="0.75">
      <c r="A135" t="s">
        <v>51</v>
      </c>
      <c r="B135" t="s">
        <v>68</v>
      </c>
      <c r="C135" s="8">
        <v>701</v>
      </c>
      <c r="D135" s="3" t="s">
        <v>60</v>
      </c>
      <c r="E135" s="3" t="str">
        <f t="shared" ref="E135:E198" si="31">CONCATENATE($C$5," ",C135," "," ",D135)</f>
        <v>CMG 701  Level 2</v>
      </c>
      <c r="F135" s="9" cm="1">
        <f t="array" ref="F135">SUMPRODUCT(('[1]CMG Matrix 2023.07.01'!$A$4:$A$1303=$B$1)*('[1]CMG Matrix 2023.07.01'!$D$4:$D$1303=$C135)*('[1]CMG Matrix 2023.07.01'!$M$3:$P$3=$D135)*('[1]CMG Matrix 2023.07.01'!$M$4:$P$1303))</f>
        <v>17163.22</v>
      </c>
      <c r="G135" t="s">
        <v>54</v>
      </c>
      <c r="H135" t="s">
        <v>55</v>
      </c>
      <c r="I135" s="10">
        <f t="shared" si="28"/>
        <v>10297.932000000001</v>
      </c>
      <c r="J135" s="10">
        <f t="shared" si="29"/>
        <v>30893.796000000002</v>
      </c>
      <c r="K135" s="10">
        <f t="shared" ref="K135:K198" si="32">F135</f>
        <v>17163.22</v>
      </c>
      <c r="L135" s="10">
        <f t="shared" ref="L135:L198" si="33">F135</f>
        <v>17163.22</v>
      </c>
      <c r="M135" s="11" t="s">
        <v>56</v>
      </c>
      <c r="N135" s="10" t="s">
        <v>57</v>
      </c>
      <c r="O135" s="11">
        <f t="shared" ref="O135:O198" si="34">0.95*F135</f>
        <v>16305.059000000001</v>
      </c>
      <c r="P135" s="3" t="s">
        <v>58</v>
      </c>
      <c r="Q135" s="3" t="s">
        <v>58</v>
      </c>
      <c r="R135" s="3" t="s">
        <v>58</v>
      </c>
      <c r="S135" s="3" t="s">
        <v>58</v>
      </c>
      <c r="T135" s="10">
        <f t="shared" si="27"/>
        <v>30893.796000000002</v>
      </c>
      <c r="U135" s="10">
        <f t="shared" si="27"/>
        <v>30893.796000000002</v>
      </c>
      <c r="V135" s="10">
        <f t="shared" si="27"/>
        <v>30893.796000000002</v>
      </c>
      <c r="W135" s="10">
        <f t="shared" si="27"/>
        <v>30893.796000000002</v>
      </c>
      <c r="X135" s="10">
        <f t="shared" si="27"/>
        <v>30893.796000000002</v>
      </c>
      <c r="Y135" s="10">
        <f t="shared" si="27"/>
        <v>30893.796000000002</v>
      </c>
      <c r="Z135" s="10">
        <f t="shared" si="27"/>
        <v>30893.796000000002</v>
      </c>
      <c r="AA135" s="3" t="s">
        <v>59</v>
      </c>
      <c r="AB135" s="11" t="s">
        <v>58</v>
      </c>
      <c r="AC135" s="11" t="s">
        <v>58</v>
      </c>
      <c r="AD135" s="11" t="s">
        <v>58</v>
      </c>
      <c r="AE135" s="11" t="s">
        <v>58</v>
      </c>
      <c r="AF135" s="11" t="s">
        <v>58</v>
      </c>
      <c r="AG135" s="11" t="s">
        <v>58</v>
      </c>
      <c r="AH135" s="11" t="s">
        <v>58</v>
      </c>
      <c r="AI135" s="11" t="s">
        <v>58</v>
      </c>
      <c r="AJ135" s="11" t="s">
        <v>58</v>
      </c>
      <c r="AK135" s="11" t="s">
        <v>58</v>
      </c>
      <c r="AL135" s="11" t="s">
        <v>58</v>
      </c>
      <c r="AM135" s="11" t="s">
        <v>58</v>
      </c>
      <c r="AN135" s="11">
        <f t="shared" ref="AN135:AN198" si="35">0.6*F135</f>
        <v>10297.932000000001</v>
      </c>
      <c r="AO135" s="11">
        <f t="shared" ref="AO135:AO198" si="36">0.6*F135</f>
        <v>10297.932000000001</v>
      </c>
      <c r="AP135" s="10">
        <f t="shared" ref="AP135:AS198" si="37">$F135*0.6</f>
        <v>10297.932000000001</v>
      </c>
      <c r="AQ135" s="10">
        <f t="shared" si="37"/>
        <v>10297.932000000001</v>
      </c>
      <c r="AR135" s="10">
        <f t="shared" si="37"/>
        <v>10297.932000000001</v>
      </c>
      <c r="AS135" s="10">
        <f t="shared" si="37"/>
        <v>10297.932000000001</v>
      </c>
    </row>
    <row r="136" spans="1:45" x14ac:dyDescent="0.75">
      <c r="A136" t="s">
        <v>51</v>
      </c>
      <c r="B136" t="s">
        <v>68</v>
      </c>
      <c r="C136" s="8">
        <v>701</v>
      </c>
      <c r="D136" s="3" t="s">
        <v>61</v>
      </c>
      <c r="E136" s="3" t="str">
        <f t="shared" si="31"/>
        <v>CMG 701  Level 3</v>
      </c>
      <c r="F136" s="9" cm="1">
        <f t="array" ref="F136">SUMPRODUCT(('[1]CMG Matrix 2023.07.01'!$A$4:$A$1303=$B$1)*('[1]CMG Matrix 2023.07.01'!$D$4:$D$1303=$C136)*('[1]CMG Matrix 2023.07.01'!$M$3:$P$3=$D136)*('[1]CMG Matrix 2023.07.01'!$M$4:$P$1303))</f>
        <v>16385.599999999999</v>
      </c>
      <c r="G136" t="s">
        <v>54</v>
      </c>
      <c r="H136" t="s">
        <v>55</v>
      </c>
      <c r="I136" s="10">
        <f t="shared" si="28"/>
        <v>9831.3599999999988</v>
      </c>
      <c r="J136" s="10">
        <f t="shared" si="29"/>
        <v>29494.079999999998</v>
      </c>
      <c r="K136" s="10">
        <f t="shared" si="32"/>
        <v>16385.599999999999</v>
      </c>
      <c r="L136" s="10">
        <f t="shared" si="33"/>
        <v>16385.599999999999</v>
      </c>
      <c r="M136" s="11" t="s">
        <v>56</v>
      </c>
      <c r="N136" s="10" t="s">
        <v>57</v>
      </c>
      <c r="O136" s="11">
        <f t="shared" si="34"/>
        <v>15566.319999999998</v>
      </c>
      <c r="P136" s="3" t="s">
        <v>58</v>
      </c>
      <c r="Q136" s="3" t="s">
        <v>58</v>
      </c>
      <c r="R136" s="3" t="s">
        <v>58</v>
      </c>
      <c r="S136" s="3" t="s">
        <v>58</v>
      </c>
      <c r="T136" s="10">
        <f t="shared" si="27"/>
        <v>29494.079999999998</v>
      </c>
      <c r="U136" s="10">
        <f t="shared" si="27"/>
        <v>29494.079999999998</v>
      </c>
      <c r="V136" s="10">
        <f t="shared" si="27"/>
        <v>29494.079999999998</v>
      </c>
      <c r="W136" s="10">
        <f t="shared" si="27"/>
        <v>29494.079999999998</v>
      </c>
      <c r="X136" s="10">
        <f t="shared" si="27"/>
        <v>29494.079999999998</v>
      </c>
      <c r="Y136" s="10">
        <f t="shared" si="27"/>
        <v>29494.079999999998</v>
      </c>
      <c r="Z136" s="10">
        <f t="shared" si="27"/>
        <v>29494.079999999998</v>
      </c>
      <c r="AA136" s="3" t="s">
        <v>59</v>
      </c>
      <c r="AB136" s="11" t="s">
        <v>58</v>
      </c>
      <c r="AC136" s="11" t="s">
        <v>58</v>
      </c>
      <c r="AD136" s="11" t="s">
        <v>58</v>
      </c>
      <c r="AE136" s="11" t="s">
        <v>58</v>
      </c>
      <c r="AF136" s="11" t="s">
        <v>58</v>
      </c>
      <c r="AG136" s="11" t="s">
        <v>58</v>
      </c>
      <c r="AH136" s="11" t="s">
        <v>58</v>
      </c>
      <c r="AI136" s="11" t="s">
        <v>58</v>
      </c>
      <c r="AJ136" s="11" t="s">
        <v>58</v>
      </c>
      <c r="AK136" s="11" t="s">
        <v>58</v>
      </c>
      <c r="AL136" s="11" t="s">
        <v>58</v>
      </c>
      <c r="AM136" s="11" t="s">
        <v>58</v>
      </c>
      <c r="AN136" s="11">
        <f t="shared" si="35"/>
        <v>9831.3599999999988</v>
      </c>
      <c r="AO136" s="11">
        <f t="shared" si="36"/>
        <v>9831.3599999999988</v>
      </c>
      <c r="AP136" s="10">
        <f t="shared" si="37"/>
        <v>9831.3599999999988</v>
      </c>
      <c r="AQ136" s="10">
        <f t="shared" si="37"/>
        <v>9831.3599999999988</v>
      </c>
      <c r="AR136" s="10">
        <f t="shared" si="37"/>
        <v>9831.3599999999988</v>
      </c>
      <c r="AS136" s="10">
        <f t="shared" si="37"/>
        <v>9831.3599999999988</v>
      </c>
    </row>
    <row r="137" spans="1:45" x14ac:dyDescent="0.75">
      <c r="A137" t="s">
        <v>51</v>
      </c>
      <c r="B137" t="s">
        <v>68</v>
      </c>
      <c r="C137" s="8">
        <v>701</v>
      </c>
      <c r="D137" s="3" t="s">
        <v>62</v>
      </c>
      <c r="E137" s="3" t="str">
        <f t="shared" si="31"/>
        <v>CMG 701  Level 4</v>
      </c>
      <c r="F137" s="9" cm="1">
        <f t="array" ref="F137">SUMPRODUCT(('[1]CMG Matrix 2023.07.01'!$A$4:$A$1303=$B$1)*('[1]CMG Matrix 2023.07.01'!$D$4:$D$1303=$C137)*('[1]CMG Matrix 2023.07.01'!$M$3:$P$3=$D137)*('[1]CMG Matrix 2023.07.01'!$M$4:$P$1303))</f>
        <v>14993.79</v>
      </c>
      <c r="G137" t="s">
        <v>54</v>
      </c>
      <c r="H137" t="s">
        <v>55</v>
      </c>
      <c r="I137" s="10">
        <f t="shared" si="28"/>
        <v>8996.2739999999994</v>
      </c>
      <c r="J137" s="10">
        <f t="shared" si="29"/>
        <v>26988.822000000004</v>
      </c>
      <c r="K137" s="10">
        <f t="shared" si="32"/>
        <v>14993.79</v>
      </c>
      <c r="L137" s="10">
        <f t="shared" si="33"/>
        <v>14993.79</v>
      </c>
      <c r="M137" s="11" t="s">
        <v>56</v>
      </c>
      <c r="N137" s="10" t="s">
        <v>57</v>
      </c>
      <c r="O137" s="11">
        <f t="shared" si="34"/>
        <v>14244.1005</v>
      </c>
      <c r="P137" s="3" t="s">
        <v>58</v>
      </c>
      <c r="Q137" s="3" t="s">
        <v>58</v>
      </c>
      <c r="R137" s="3" t="s">
        <v>58</v>
      </c>
      <c r="S137" s="3" t="s">
        <v>58</v>
      </c>
      <c r="T137" s="10">
        <f t="shared" si="27"/>
        <v>26988.822000000004</v>
      </c>
      <c r="U137" s="10">
        <f t="shared" si="27"/>
        <v>26988.822000000004</v>
      </c>
      <c r="V137" s="10">
        <f t="shared" si="27"/>
        <v>26988.822000000004</v>
      </c>
      <c r="W137" s="10">
        <f t="shared" si="27"/>
        <v>26988.822000000004</v>
      </c>
      <c r="X137" s="10">
        <f t="shared" si="27"/>
        <v>26988.822000000004</v>
      </c>
      <c r="Y137" s="10">
        <f t="shared" si="27"/>
        <v>26988.822000000004</v>
      </c>
      <c r="Z137" s="10">
        <f t="shared" si="27"/>
        <v>26988.822000000004</v>
      </c>
      <c r="AA137" s="3" t="s">
        <v>59</v>
      </c>
      <c r="AB137" s="11" t="s">
        <v>58</v>
      </c>
      <c r="AC137" s="11" t="s">
        <v>58</v>
      </c>
      <c r="AD137" s="11" t="s">
        <v>58</v>
      </c>
      <c r="AE137" s="11" t="s">
        <v>58</v>
      </c>
      <c r="AF137" s="11" t="s">
        <v>58</v>
      </c>
      <c r="AG137" s="11" t="s">
        <v>58</v>
      </c>
      <c r="AH137" s="11" t="s">
        <v>58</v>
      </c>
      <c r="AI137" s="11" t="s">
        <v>58</v>
      </c>
      <c r="AJ137" s="11" t="s">
        <v>58</v>
      </c>
      <c r="AK137" s="11" t="s">
        <v>58</v>
      </c>
      <c r="AL137" s="11" t="s">
        <v>58</v>
      </c>
      <c r="AM137" s="11" t="s">
        <v>58</v>
      </c>
      <c r="AN137" s="11">
        <f t="shared" si="35"/>
        <v>8996.2739999999994</v>
      </c>
      <c r="AO137" s="11">
        <f t="shared" si="36"/>
        <v>8996.2739999999994</v>
      </c>
      <c r="AP137" s="10">
        <f t="shared" si="37"/>
        <v>8996.2739999999994</v>
      </c>
      <c r="AQ137" s="10">
        <f t="shared" si="37"/>
        <v>8996.2739999999994</v>
      </c>
      <c r="AR137" s="10">
        <f t="shared" si="37"/>
        <v>8996.2739999999994</v>
      </c>
      <c r="AS137" s="10">
        <f t="shared" si="37"/>
        <v>8996.2739999999994</v>
      </c>
    </row>
    <row r="138" spans="1:45" x14ac:dyDescent="0.75">
      <c r="A138" t="s">
        <v>51</v>
      </c>
      <c r="B138" t="s">
        <v>68</v>
      </c>
      <c r="C138" s="8">
        <v>702</v>
      </c>
      <c r="D138" s="3" t="s">
        <v>53</v>
      </c>
      <c r="E138" s="3" t="str">
        <f t="shared" si="31"/>
        <v>CMG 702  Level 1</v>
      </c>
      <c r="F138" s="9" cm="1">
        <f t="array" ref="F138">SUMPRODUCT(('[1]CMG Matrix 2023.07.01'!$A$4:$A$1303=$B$1)*('[1]CMG Matrix 2023.07.01'!$D$4:$D$1303=$C138)*('[1]CMG Matrix 2023.07.01'!$M$3:$P$3=$D138)*('[1]CMG Matrix 2023.07.01'!$M$4:$P$1303))</f>
        <v>26772.97</v>
      </c>
      <c r="G138" t="s">
        <v>54</v>
      </c>
      <c r="H138" t="s">
        <v>55</v>
      </c>
      <c r="I138" s="10">
        <f t="shared" si="28"/>
        <v>16063.781999999999</v>
      </c>
      <c r="J138" s="10">
        <f t="shared" si="29"/>
        <v>48191.346000000005</v>
      </c>
      <c r="K138" s="10">
        <f t="shared" si="32"/>
        <v>26772.97</v>
      </c>
      <c r="L138" s="10">
        <f t="shared" si="33"/>
        <v>26772.97</v>
      </c>
      <c r="M138" s="11" t="s">
        <v>56</v>
      </c>
      <c r="N138" s="10" t="s">
        <v>57</v>
      </c>
      <c r="O138" s="11">
        <f t="shared" si="34"/>
        <v>25434.321499999998</v>
      </c>
      <c r="P138" s="3" t="s">
        <v>58</v>
      </c>
      <c r="Q138" s="3" t="s">
        <v>58</v>
      </c>
      <c r="R138" s="3" t="s">
        <v>58</v>
      </c>
      <c r="S138" s="3" t="s">
        <v>58</v>
      </c>
      <c r="T138" s="10">
        <f t="shared" si="27"/>
        <v>48191.346000000005</v>
      </c>
      <c r="U138" s="10">
        <f t="shared" si="27"/>
        <v>48191.346000000005</v>
      </c>
      <c r="V138" s="10">
        <f t="shared" si="27"/>
        <v>48191.346000000005</v>
      </c>
      <c r="W138" s="10">
        <f t="shared" si="27"/>
        <v>48191.346000000005</v>
      </c>
      <c r="X138" s="10">
        <f t="shared" si="27"/>
        <v>48191.346000000005</v>
      </c>
      <c r="Y138" s="10">
        <f t="shared" si="27"/>
        <v>48191.346000000005</v>
      </c>
      <c r="Z138" s="10">
        <f t="shared" si="27"/>
        <v>48191.346000000005</v>
      </c>
      <c r="AA138" s="3" t="s">
        <v>59</v>
      </c>
      <c r="AB138" s="11" t="s">
        <v>58</v>
      </c>
      <c r="AC138" s="11" t="s">
        <v>58</v>
      </c>
      <c r="AD138" s="11" t="s">
        <v>58</v>
      </c>
      <c r="AE138" s="11" t="s">
        <v>58</v>
      </c>
      <c r="AF138" s="11" t="s">
        <v>58</v>
      </c>
      <c r="AG138" s="11" t="s">
        <v>58</v>
      </c>
      <c r="AH138" s="11" t="s">
        <v>58</v>
      </c>
      <c r="AI138" s="11" t="s">
        <v>58</v>
      </c>
      <c r="AJ138" s="11" t="s">
        <v>58</v>
      </c>
      <c r="AK138" s="11" t="s">
        <v>58</v>
      </c>
      <c r="AL138" s="11" t="s">
        <v>58</v>
      </c>
      <c r="AM138" s="11" t="s">
        <v>58</v>
      </c>
      <c r="AN138" s="11">
        <f t="shared" si="35"/>
        <v>16063.781999999999</v>
      </c>
      <c r="AO138" s="11">
        <f t="shared" si="36"/>
        <v>16063.781999999999</v>
      </c>
      <c r="AP138" s="10">
        <f t="shared" si="37"/>
        <v>16063.781999999999</v>
      </c>
      <c r="AQ138" s="10">
        <f t="shared" si="37"/>
        <v>16063.781999999999</v>
      </c>
      <c r="AR138" s="10">
        <f t="shared" si="37"/>
        <v>16063.781999999999</v>
      </c>
      <c r="AS138" s="10">
        <f t="shared" si="37"/>
        <v>16063.781999999999</v>
      </c>
    </row>
    <row r="139" spans="1:45" x14ac:dyDescent="0.75">
      <c r="A139" t="s">
        <v>51</v>
      </c>
      <c r="B139" t="s">
        <v>68</v>
      </c>
      <c r="C139" s="8">
        <v>702</v>
      </c>
      <c r="D139" s="3" t="s">
        <v>60</v>
      </c>
      <c r="E139" s="3" t="str">
        <f t="shared" si="31"/>
        <v>CMG 702  Level 2</v>
      </c>
      <c r="F139" s="9" cm="1">
        <f t="array" ref="F139">SUMPRODUCT(('[1]CMG Matrix 2023.07.01'!$A$4:$A$1303=$B$1)*('[1]CMG Matrix 2023.07.01'!$D$4:$D$1303=$C139)*('[1]CMG Matrix 2023.07.01'!$M$3:$P$3=$D139)*('[1]CMG Matrix 2023.07.01'!$M$4:$P$1303))</f>
        <v>21266.81</v>
      </c>
      <c r="G139" t="s">
        <v>54</v>
      </c>
      <c r="H139" t="s">
        <v>55</v>
      </c>
      <c r="I139" s="10">
        <f t="shared" si="28"/>
        <v>12760.086000000001</v>
      </c>
      <c r="J139" s="10">
        <f t="shared" si="29"/>
        <v>38280.258000000002</v>
      </c>
      <c r="K139" s="10">
        <f t="shared" si="32"/>
        <v>21266.81</v>
      </c>
      <c r="L139" s="10">
        <f t="shared" si="33"/>
        <v>21266.81</v>
      </c>
      <c r="M139" s="11" t="s">
        <v>56</v>
      </c>
      <c r="N139" s="10" t="s">
        <v>57</v>
      </c>
      <c r="O139" s="11">
        <f t="shared" si="34"/>
        <v>20203.469499999999</v>
      </c>
      <c r="P139" s="3" t="s">
        <v>58</v>
      </c>
      <c r="Q139" s="3" t="s">
        <v>58</v>
      </c>
      <c r="R139" s="3" t="s">
        <v>58</v>
      </c>
      <c r="S139" s="3" t="s">
        <v>58</v>
      </c>
      <c r="T139" s="10">
        <f t="shared" si="27"/>
        <v>38280.258000000002</v>
      </c>
      <c r="U139" s="10">
        <f t="shared" si="27"/>
        <v>38280.258000000002</v>
      </c>
      <c r="V139" s="10">
        <f t="shared" si="27"/>
        <v>38280.258000000002</v>
      </c>
      <c r="W139" s="10">
        <f t="shared" si="27"/>
        <v>38280.258000000002</v>
      </c>
      <c r="X139" s="10">
        <f t="shared" si="27"/>
        <v>38280.258000000002</v>
      </c>
      <c r="Y139" s="10">
        <f t="shared" si="27"/>
        <v>38280.258000000002</v>
      </c>
      <c r="Z139" s="10">
        <f t="shared" si="27"/>
        <v>38280.258000000002</v>
      </c>
      <c r="AA139" s="3" t="s">
        <v>59</v>
      </c>
      <c r="AB139" s="11" t="s">
        <v>58</v>
      </c>
      <c r="AC139" s="11" t="s">
        <v>58</v>
      </c>
      <c r="AD139" s="11" t="s">
        <v>58</v>
      </c>
      <c r="AE139" s="11" t="s">
        <v>58</v>
      </c>
      <c r="AF139" s="11" t="s">
        <v>58</v>
      </c>
      <c r="AG139" s="11" t="s">
        <v>58</v>
      </c>
      <c r="AH139" s="11" t="s">
        <v>58</v>
      </c>
      <c r="AI139" s="11" t="s">
        <v>58</v>
      </c>
      <c r="AJ139" s="11" t="s">
        <v>58</v>
      </c>
      <c r="AK139" s="11" t="s">
        <v>58</v>
      </c>
      <c r="AL139" s="11" t="s">
        <v>58</v>
      </c>
      <c r="AM139" s="11" t="s">
        <v>58</v>
      </c>
      <c r="AN139" s="11">
        <f t="shared" si="35"/>
        <v>12760.086000000001</v>
      </c>
      <c r="AO139" s="11">
        <f t="shared" si="36"/>
        <v>12760.086000000001</v>
      </c>
      <c r="AP139" s="10">
        <f t="shared" si="37"/>
        <v>12760.086000000001</v>
      </c>
      <c r="AQ139" s="10">
        <f t="shared" si="37"/>
        <v>12760.086000000001</v>
      </c>
      <c r="AR139" s="10">
        <f t="shared" si="37"/>
        <v>12760.086000000001</v>
      </c>
      <c r="AS139" s="10">
        <f t="shared" si="37"/>
        <v>12760.086000000001</v>
      </c>
    </row>
    <row r="140" spans="1:45" x14ac:dyDescent="0.75">
      <c r="A140" t="s">
        <v>51</v>
      </c>
      <c r="B140" t="s">
        <v>68</v>
      </c>
      <c r="C140" s="8">
        <v>702</v>
      </c>
      <c r="D140" s="3" t="s">
        <v>61</v>
      </c>
      <c r="E140" s="3" t="str">
        <f t="shared" si="31"/>
        <v>CMG 702  Level 3</v>
      </c>
      <c r="F140" s="9" cm="1">
        <f t="array" ref="F140">SUMPRODUCT(('[1]CMG Matrix 2023.07.01'!$A$4:$A$1303=$B$1)*('[1]CMG Matrix 2023.07.01'!$D$4:$D$1303=$C140)*('[1]CMG Matrix 2023.07.01'!$M$3:$P$3=$D140)*('[1]CMG Matrix 2023.07.01'!$M$4:$P$1303))</f>
        <v>20304.22</v>
      </c>
      <c r="G140" t="s">
        <v>54</v>
      </c>
      <c r="H140" t="s">
        <v>55</v>
      </c>
      <c r="I140" s="10">
        <f t="shared" si="28"/>
        <v>12182.532000000001</v>
      </c>
      <c r="J140" s="10">
        <f t="shared" si="29"/>
        <v>36547.596000000005</v>
      </c>
      <c r="K140" s="10">
        <f t="shared" si="32"/>
        <v>20304.22</v>
      </c>
      <c r="L140" s="10">
        <f t="shared" si="33"/>
        <v>20304.22</v>
      </c>
      <c r="M140" s="11" t="s">
        <v>56</v>
      </c>
      <c r="N140" s="10" t="s">
        <v>57</v>
      </c>
      <c r="O140" s="11">
        <f t="shared" si="34"/>
        <v>19289.009000000002</v>
      </c>
      <c r="P140" s="3" t="s">
        <v>58</v>
      </c>
      <c r="Q140" s="3" t="s">
        <v>58</v>
      </c>
      <c r="R140" s="3" t="s">
        <v>58</v>
      </c>
      <c r="S140" s="3" t="s">
        <v>58</v>
      </c>
      <c r="T140" s="10">
        <f t="shared" si="27"/>
        <v>36547.596000000005</v>
      </c>
      <c r="U140" s="10">
        <f t="shared" si="27"/>
        <v>36547.596000000005</v>
      </c>
      <c r="V140" s="10">
        <f t="shared" si="27"/>
        <v>36547.596000000005</v>
      </c>
      <c r="W140" s="10">
        <f t="shared" si="27"/>
        <v>36547.596000000005</v>
      </c>
      <c r="X140" s="10">
        <f t="shared" si="27"/>
        <v>36547.596000000005</v>
      </c>
      <c r="Y140" s="10">
        <f t="shared" si="27"/>
        <v>36547.596000000005</v>
      </c>
      <c r="Z140" s="10">
        <f t="shared" si="27"/>
        <v>36547.596000000005</v>
      </c>
      <c r="AA140" s="3" t="s">
        <v>59</v>
      </c>
      <c r="AB140" s="11" t="s">
        <v>58</v>
      </c>
      <c r="AC140" s="11" t="s">
        <v>58</v>
      </c>
      <c r="AD140" s="11" t="s">
        <v>58</v>
      </c>
      <c r="AE140" s="11" t="s">
        <v>58</v>
      </c>
      <c r="AF140" s="11" t="s">
        <v>58</v>
      </c>
      <c r="AG140" s="11" t="s">
        <v>58</v>
      </c>
      <c r="AH140" s="11" t="s">
        <v>58</v>
      </c>
      <c r="AI140" s="11" t="s">
        <v>58</v>
      </c>
      <c r="AJ140" s="11" t="s">
        <v>58</v>
      </c>
      <c r="AK140" s="11" t="s">
        <v>58</v>
      </c>
      <c r="AL140" s="11" t="s">
        <v>58</v>
      </c>
      <c r="AM140" s="11" t="s">
        <v>58</v>
      </c>
      <c r="AN140" s="11">
        <f t="shared" si="35"/>
        <v>12182.532000000001</v>
      </c>
      <c r="AO140" s="11">
        <f t="shared" si="36"/>
        <v>12182.532000000001</v>
      </c>
      <c r="AP140" s="10">
        <f t="shared" si="37"/>
        <v>12182.532000000001</v>
      </c>
      <c r="AQ140" s="10">
        <f t="shared" si="37"/>
        <v>12182.532000000001</v>
      </c>
      <c r="AR140" s="10">
        <f t="shared" si="37"/>
        <v>12182.532000000001</v>
      </c>
      <c r="AS140" s="10">
        <f t="shared" si="37"/>
        <v>12182.532000000001</v>
      </c>
    </row>
    <row r="141" spans="1:45" x14ac:dyDescent="0.75">
      <c r="A141" t="s">
        <v>51</v>
      </c>
      <c r="B141" t="s">
        <v>68</v>
      </c>
      <c r="C141" s="8">
        <v>702</v>
      </c>
      <c r="D141" s="3" t="s">
        <v>62</v>
      </c>
      <c r="E141" s="3" t="str">
        <f t="shared" si="31"/>
        <v>CMG 702  Level 4</v>
      </c>
      <c r="F141" s="9" cm="1">
        <f t="array" ref="F141">SUMPRODUCT(('[1]CMG Matrix 2023.07.01'!$A$4:$A$1303=$B$1)*('[1]CMG Matrix 2023.07.01'!$D$4:$D$1303=$C141)*('[1]CMG Matrix 2023.07.01'!$M$3:$P$3=$D141)*('[1]CMG Matrix 2023.07.01'!$M$4:$P$1303))</f>
        <v>18578.37</v>
      </c>
      <c r="G141" t="s">
        <v>54</v>
      </c>
      <c r="H141" t="s">
        <v>55</v>
      </c>
      <c r="I141" s="10">
        <f t="shared" si="28"/>
        <v>11147.021999999999</v>
      </c>
      <c r="J141" s="10">
        <f t="shared" si="29"/>
        <v>33441.065999999999</v>
      </c>
      <c r="K141" s="10">
        <f t="shared" si="32"/>
        <v>18578.37</v>
      </c>
      <c r="L141" s="10">
        <f t="shared" si="33"/>
        <v>18578.37</v>
      </c>
      <c r="M141" s="11" t="s">
        <v>56</v>
      </c>
      <c r="N141" s="10" t="s">
        <v>57</v>
      </c>
      <c r="O141" s="11">
        <f t="shared" si="34"/>
        <v>17649.451499999999</v>
      </c>
      <c r="P141" s="3" t="s">
        <v>58</v>
      </c>
      <c r="Q141" s="3" t="s">
        <v>58</v>
      </c>
      <c r="R141" s="3" t="s">
        <v>58</v>
      </c>
      <c r="S141" s="3" t="s">
        <v>58</v>
      </c>
      <c r="T141" s="10">
        <f t="shared" si="27"/>
        <v>33441.065999999999</v>
      </c>
      <c r="U141" s="10">
        <f t="shared" si="27"/>
        <v>33441.065999999999</v>
      </c>
      <c r="V141" s="10">
        <f t="shared" si="27"/>
        <v>33441.065999999999</v>
      </c>
      <c r="W141" s="10">
        <f t="shared" si="27"/>
        <v>33441.065999999999</v>
      </c>
      <c r="X141" s="10">
        <f t="shared" si="27"/>
        <v>33441.065999999999</v>
      </c>
      <c r="Y141" s="10">
        <f t="shared" si="27"/>
        <v>33441.065999999999</v>
      </c>
      <c r="Z141" s="10">
        <f t="shared" si="27"/>
        <v>33441.065999999999</v>
      </c>
      <c r="AA141" s="3" t="s">
        <v>59</v>
      </c>
      <c r="AB141" s="11" t="s">
        <v>58</v>
      </c>
      <c r="AC141" s="11" t="s">
        <v>58</v>
      </c>
      <c r="AD141" s="11" t="s">
        <v>58</v>
      </c>
      <c r="AE141" s="11" t="s">
        <v>58</v>
      </c>
      <c r="AF141" s="11" t="s">
        <v>58</v>
      </c>
      <c r="AG141" s="11" t="s">
        <v>58</v>
      </c>
      <c r="AH141" s="11" t="s">
        <v>58</v>
      </c>
      <c r="AI141" s="11" t="s">
        <v>58</v>
      </c>
      <c r="AJ141" s="11" t="s">
        <v>58</v>
      </c>
      <c r="AK141" s="11" t="s">
        <v>58</v>
      </c>
      <c r="AL141" s="11" t="s">
        <v>58</v>
      </c>
      <c r="AM141" s="11" t="s">
        <v>58</v>
      </c>
      <c r="AN141" s="11">
        <f t="shared" si="35"/>
        <v>11147.021999999999</v>
      </c>
      <c r="AO141" s="11">
        <f t="shared" si="36"/>
        <v>11147.021999999999</v>
      </c>
      <c r="AP141" s="10">
        <f t="shared" si="37"/>
        <v>11147.021999999999</v>
      </c>
      <c r="AQ141" s="10">
        <f t="shared" si="37"/>
        <v>11147.021999999999</v>
      </c>
      <c r="AR141" s="10">
        <f t="shared" si="37"/>
        <v>11147.021999999999</v>
      </c>
      <c r="AS141" s="10">
        <f t="shared" si="37"/>
        <v>11147.021999999999</v>
      </c>
    </row>
    <row r="142" spans="1:45" x14ac:dyDescent="0.75">
      <c r="A142" t="s">
        <v>51</v>
      </c>
      <c r="B142" t="s">
        <v>68</v>
      </c>
      <c r="C142" s="8">
        <v>703</v>
      </c>
      <c r="D142" s="3" t="s">
        <v>53</v>
      </c>
      <c r="E142" s="3" t="str">
        <f t="shared" si="31"/>
        <v>CMG 703  Level 1</v>
      </c>
      <c r="F142" s="9" cm="1">
        <f t="array" ref="F142">SUMPRODUCT(('[1]CMG Matrix 2023.07.01'!$A$4:$A$1303=$B$1)*('[1]CMG Matrix 2023.07.01'!$D$4:$D$1303=$C142)*('[1]CMG Matrix 2023.07.01'!$M$3:$P$3=$D142)*('[1]CMG Matrix 2023.07.01'!$M$4:$P$1303))</f>
        <v>33001.08</v>
      </c>
      <c r="G142" t="s">
        <v>54</v>
      </c>
      <c r="H142" t="s">
        <v>55</v>
      </c>
      <c r="I142" s="10">
        <f t="shared" si="28"/>
        <v>19800.648000000001</v>
      </c>
      <c r="J142" s="10">
        <f t="shared" si="29"/>
        <v>59401.944000000003</v>
      </c>
      <c r="K142" s="10">
        <f t="shared" si="32"/>
        <v>33001.08</v>
      </c>
      <c r="L142" s="10">
        <f t="shared" si="33"/>
        <v>33001.08</v>
      </c>
      <c r="M142" s="11" t="s">
        <v>56</v>
      </c>
      <c r="N142" s="10" t="s">
        <v>57</v>
      </c>
      <c r="O142" s="11">
        <f t="shared" si="34"/>
        <v>31351.026000000002</v>
      </c>
      <c r="P142" s="3" t="s">
        <v>58</v>
      </c>
      <c r="Q142" s="3" t="s">
        <v>58</v>
      </c>
      <c r="R142" s="3" t="s">
        <v>58</v>
      </c>
      <c r="S142" s="3" t="s">
        <v>58</v>
      </c>
      <c r="T142" s="10">
        <f t="shared" si="27"/>
        <v>59401.944000000003</v>
      </c>
      <c r="U142" s="10">
        <f t="shared" si="27"/>
        <v>59401.944000000003</v>
      </c>
      <c r="V142" s="10">
        <f t="shared" si="27"/>
        <v>59401.944000000003</v>
      </c>
      <c r="W142" s="10">
        <f t="shared" si="27"/>
        <v>59401.944000000003</v>
      </c>
      <c r="X142" s="10">
        <f t="shared" si="27"/>
        <v>59401.944000000003</v>
      </c>
      <c r="Y142" s="10">
        <f t="shared" si="27"/>
        <v>59401.944000000003</v>
      </c>
      <c r="Z142" s="10">
        <f t="shared" si="27"/>
        <v>59401.944000000003</v>
      </c>
      <c r="AA142" s="3" t="s">
        <v>59</v>
      </c>
      <c r="AB142" s="11" t="s">
        <v>58</v>
      </c>
      <c r="AC142" s="11" t="s">
        <v>58</v>
      </c>
      <c r="AD142" s="11" t="s">
        <v>58</v>
      </c>
      <c r="AE142" s="11" t="s">
        <v>58</v>
      </c>
      <c r="AF142" s="11" t="s">
        <v>58</v>
      </c>
      <c r="AG142" s="11" t="s">
        <v>58</v>
      </c>
      <c r="AH142" s="11" t="s">
        <v>58</v>
      </c>
      <c r="AI142" s="11" t="s">
        <v>58</v>
      </c>
      <c r="AJ142" s="11" t="s">
        <v>58</v>
      </c>
      <c r="AK142" s="11" t="s">
        <v>58</v>
      </c>
      <c r="AL142" s="11" t="s">
        <v>58</v>
      </c>
      <c r="AM142" s="11" t="s">
        <v>58</v>
      </c>
      <c r="AN142" s="11">
        <f t="shared" si="35"/>
        <v>19800.648000000001</v>
      </c>
      <c r="AO142" s="11">
        <f t="shared" si="36"/>
        <v>19800.648000000001</v>
      </c>
      <c r="AP142" s="10">
        <f t="shared" si="37"/>
        <v>19800.648000000001</v>
      </c>
      <c r="AQ142" s="10">
        <f t="shared" si="37"/>
        <v>19800.648000000001</v>
      </c>
      <c r="AR142" s="10">
        <f t="shared" si="37"/>
        <v>19800.648000000001</v>
      </c>
      <c r="AS142" s="10">
        <f t="shared" si="37"/>
        <v>19800.648000000001</v>
      </c>
    </row>
    <row r="143" spans="1:45" x14ac:dyDescent="0.75">
      <c r="A143" t="s">
        <v>51</v>
      </c>
      <c r="B143" t="s">
        <v>68</v>
      </c>
      <c r="C143" s="8">
        <v>703</v>
      </c>
      <c r="D143" s="3" t="s">
        <v>60</v>
      </c>
      <c r="E143" s="3" t="str">
        <f t="shared" si="31"/>
        <v>CMG 703  Level 2</v>
      </c>
      <c r="F143" s="9" cm="1">
        <f t="array" ref="F143">SUMPRODUCT(('[1]CMG Matrix 2023.07.01'!$A$4:$A$1303=$B$1)*('[1]CMG Matrix 2023.07.01'!$D$4:$D$1303=$C143)*('[1]CMG Matrix 2023.07.01'!$M$3:$P$3=$D143)*('[1]CMG Matrix 2023.07.01'!$M$4:$P$1303))</f>
        <v>26216.25</v>
      </c>
      <c r="G143" t="s">
        <v>54</v>
      </c>
      <c r="H143" t="s">
        <v>55</v>
      </c>
      <c r="I143" s="10">
        <f t="shared" si="28"/>
        <v>15729.75</v>
      </c>
      <c r="J143" s="10">
        <f t="shared" si="29"/>
        <v>47189.25</v>
      </c>
      <c r="K143" s="10">
        <f t="shared" si="32"/>
        <v>26216.25</v>
      </c>
      <c r="L143" s="10">
        <f t="shared" si="33"/>
        <v>26216.25</v>
      </c>
      <c r="M143" s="11" t="s">
        <v>56</v>
      </c>
      <c r="N143" s="10" t="s">
        <v>57</v>
      </c>
      <c r="O143" s="11">
        <f t="shared" si="34"/>
        <v>24905.4375</v>
      </c>
      <c r="P143" s="3" t="s">
        <v>58</v>
      </c>
      <c r="Q143" s="3" t="s">
        <v>58</v>
      </c>
      <c r="R143" s="3" t="s">
        <v>58</v>
      </c>
      <c r="S143" s="3" t="s">
        <v>58</v>
      </c>
      <c r="T143" s="10">
        <f t="shared" si="27"/>
        <v>47189.25</v>
      </c>
      <c r="U143" s="10">
        <f t="shared" si="27"/>
        <v>47189.25</v>
      </c>
      <c r="V143" s="10">
        <f t="shared" si="27"/>
        <v>47189.25</v>
      </c>
      <c r="W143" s="10">
        <f t="shared" si="27"/>
        <v>47189.25</v>
      </c>
      <c r="X143" s="10">
        <f t="shared" si="27"/>
        <v>47189.25</v>
      </c>
      <c r="Y143" s="10">
        <f t="shared" si="27"/>
        <v>47189.25</v>
      </c>
      <c r="Z143" s="10">
        <f t="shared" si="27"/>
        <v>47189.25</v>
      </c>
      <c r="AA143" s="3" t="s">
        <v>59</v>
      </c>
      <c r="AB143" s="11" t="s">
        <v>58</v>
      </c>
      <c r="AC143" s="11" t="s">
        <v>58</v>
      </c>
      <c r="AD143" s="11" t="s">
        <v>58</v>
      </c>
      <c r="AE143" s="11" t="s">
        <v>58</v>
      </c>
      <c r="AF143" s="11" t="s">
        <v>58</v>
      </c>
      <c r="AG143" s="11" t="s">
        <v>58</v>
      </c>
      <c r="AH143" s="11" t="s">
        <v>58</v>
      </c>
      <c r="AI143" s="11" t="s">
        <v>58</v>
      </c>
      <c r="AJ143" s="11" t="s">
        <v>58</v>
      </c>
      <c r="AK143" s="11" t="s">
        <v>58</v>
      </c>
      <c r="AL143" s="11" t="s">
        <v>58</v>
      </c>
      <c r="AM143" s="11" t="s">
        <v>58</v>
      </c>
      <c r="AN143" s="11">
        <f t="shared" si="35"/>
        <v>15729.75</v>
      </c>
      <c r="AO143" s="11">
        <f t="shared" si="36"/>
        <v>15729.75</v>
      </c>
      <c r="AP143" s="10">
        <f t="shared" si="37"/>
        <v>15729.75</v>
      </c>
      <c r="AQ143" s="10">
        <f t="shared" si="37"/>
        <v>15729.75</v>
      </c>
      <c r="AR143" s="10">
        <f t="shared" si="37"/>
        <v>15729.75</v>
      </c>
      <c r="AS143" s="10">
        <f t="shared" si="37"/>
        <v>15729.75</v>
      </c>
    </row>
    <row r="144" spans="1:45" x14ac:dyDescent="0.75">
      <c r="A144" t="s">
        <v>51</v>
      </c>
      <c r="B144" t="s">
        <v>68</v>
      </c>
      <c r="C144" s="8">
        <v>703</v>
      </c>
      <c r="D144" s="3" t="s">
        <v>61</v>
      </c>
      <c r="E144" s="3" t="str">
        <f t="shared" si="31"/>
        <v>CMG 703  Level 3</v>
      </c>
      <c r="F144" s="9" cm="1">
        <f t="array" ref="F144">SUMPRODUCT(('[1]CMG Matrix 2023.07.01'!$A$4:$A$1303=$B$1)*('[1]CMG Matrix 2023.07.01'!$D$4:$D$1303=$C144)*('[1]CMG Matrix 2023.07.01'!$M$3:$P$3=$D144)*('[1]CMG Matrix 2023.07.01'!$M$4:$P$1303))</f>
        <v>25029.17</v>
      </c>
      <c r="G144" t="s">
        <v>54</v>
      </c>
      <c r="H144" t="s">
        <v>55</v>
      </c>
      <c r="I144" s="10">
        <f t="shared" si="28"/>
        <v>15017.501999999999</v>
      </c>
      <c r="J144" s="10">
        <f t="shared" si="29"/>
        <v>45052.506000000001</v>
      </c>
      <c r="K144" s="10">
        <f t="shared" si="32"/>
        <v>25029.17</v>
      </c>
      <c r="L144" s="10">
        <f t="shared" si="33"/>
        <v>25029.17</v>
      </c>
      <c r="M144" s="11" t="s">
        <v>56</v>
      </c>
      <c r="N144" s="10" t="s">
        <v>57</v>
      </c>
      <c r="O144" s="11">
        <f t="shared" si="34"/>
        <v>23777.711499999998</v>
      </c>
      <c r="P144" s="3" t="s">
        <v>58</v>
      </c>
      <c r="Q144" s="3" t="s">
        <v>58</v>
      </c>
      <c r="R144" s="3" t="s">
        <v>58</v>
      </c>
      <c r="S144" s="3" t="s">
        <v>58</v>
      </c>
      <c r="T144" s="10">
        <f t="shared" si="27"/>
        <v>45052.506000000001</v>
      </c>
      <c r="U144" s="10">
        <f t="shared" si="27"/>
        <v>45052.506000000001</v>
      </c>
      <c r="V144" s="10">
        <f t="shared" si="27"/>
        <v>45052.506000000001</v>
      </c>
      <c r="W144" s="10">
        <f t="shared" si="27"/>
        <v>45052.506000000001</v>
      </c>
      <c r="X144" s="10">
        <f t="shared" si="27"/>
        <v>45052.506000000001</v>
      </c>
      <c r="Y144" s="10">
        <f t="shared" si="27"/>
        <v>45052.506000000001</v>
      </c>
      <c r="Z144" s="10">
        <f t="shared" si="27"/>
        <v>45052.506000000001</v>
      </c>
      <c r="AA144" s="3" t="s">
        <v>59</v>
      </c>
      <c r="AB144" s="11" t="s">
        <v>58</v>
      </c>
      <c r="AC144" s="11" t="s">
        <v>58</v>
      </c>
      <c r="AD144" s="11" t="s">
        <v>58</v>
      </c>
      <c r="AE144" s="11" t="s">
        <v>58</v>
      </c>
      <c r="AF144" s="11" t="s">
        <v>58</v>
      </c>
      <c r="AG144" s="11" t="s">
        <v>58</v>
      </c>
      <c r="AH144" s="11" t="s">
        <v>58</v>
      </c>
      <c r="AI144" s="11" t="s">
        <v>58</v>
      </c>
      <c r="AJ144" s="11" t="s">
        <v>58</v>
      </c>
      <c r="AK144" s="11" t="s">
        <v>58</v>
      </c>
      <c r="AL144" s="11" t="s">
        <v>58</v>
      </c>
      <c r="AM144" s="11" t="s">
        <v>58</v>
      </c>
      <c r="AN144" s="11">
        <f t="shared" si="35"/>
        <v>15017.501999999999</v>
      </c>
      <c r="AO144" s="11">
        <f t="shared" si="36"/>
        <v>15017.501999999999</v>
      </c>
      <c r="AP144" s="10">
        <f t="shared" si="37"/>
        <v>15017.501999999999</v>
      </c>
      <c r="AQ144" s="10">
        <f t="shared" si="37"/>
        <v>15017.501999999999</v>
      </c>
      <c r="AR144" s="10">
        <f t="shared" si="37"/>
        <v>15017.501999999999</v>
      </c>
      <c r="AS144" s="10">
        <f t="shared" si="37"/>
        <v>15017.501999999999</v>
      </c>
    </row>
    <row r="145" spans="1:45" x14ac:dyDescent="0.75">
      <c r="A145" t="s">
        <v>51</v>
      </c>
      <c r="B145" t="s">
        <v>68</v>
      </c>
      <c r="C145" s="8">
        <v>703</v>
      </c>
      <c r="D145" s="3" t="s">
        <v>62</v>
      </c>
      <c r="E145" s="3" t="str">
        <f t="shared" si="31"/>
        <v>CMG 703  Level 4</v>
      </c>
      <c r="F145" s="9" cm="1">
        <f t="array" ref="F145">SUMPRODUCT(('[1]CMG Matrix 2023.07.01'!$A$4:$A$1303=$B$1)*('[1]CMG Matrix 2023.07.01'!$D$4:$D$1303=$C145)*('[1]CMG Matrix 2023.07.01'!$M$3:$P$3=$D145)*('[1]CMG Matrix 2023.07.01'!$M$4:$P$1303))</f>
        <v>22902.85</v>
      </c>
      <c r="G145" t="s">
        <v>54</v>
      </c>
      <c r="H145" t="s">
        <v>55</v>
      </c>
      <c r="I145" s="10">
        <f t="shared" si="28"/>
        <v>13741.71</v>
      </c>
      <c r="J145" s="10">
        <f t="shared" si="29"/>
        <v>41225.129999999997</v>
      </c>
      <c r="K145" s="10">
        <f t="shared" si="32"/>
        <v>22902.85</v>
      </c>
      <c r="L145" s="10">
        <f t="shared" si="33"/>
        <v>22902.85</v>
      </c>
      <c r="M145" s="11" t="s">
        <v>56</v>
      </c>
      <c r="N145" s="10" t="s">
        <v>57</v>
      </c>
      <c r="O145" s="11">
        <f t="shared" si="34"/>
        <v>21757.707499999997</v>
      </c>
      <c r="P145" s="3" t="s">
        <v>58</v>
      </c>
      <c r="Q145" s="3" t="s">
        <v>58</v>
      </c>
      <c r="R145" s="3" t="s">
        <v>58</v>
      </c>
      <c r="S145" s="3" t="s">
        <v>58</v>
      </c>
      <c r="T145" s="10">
        <f t="shared" si="27"/>
        <v>41225.129999999997</v>
      </c>
      <c r="U145" s="10">
        <f t="shared" si="27"/>
        <v>41225.129999999997</v>
      </c>
      <c r="V145" s="10">
        <f t="shared" si="27"/>
        <v>41225.129999999997</v>
      </c>
      <c r="W145" s="10">
        <f t="shared" si="27"/>
        <v>41225.129999999997</v>
      </c>
      <c r="X145" s="10">
        <f t="shared" si="27"/>
        <v>41225.129999999997</v>
      </c>
      <c r="Y145" s="10">
        <f t="shared" si="27"/>
        <v>41225.129999999997</v>
      </c>
      <c r="Z145" s="10">
        <f t="shared" si="27"/>
        <v>41225.129999999997</v>
      </c>
      <c r="AA145" s="3" t="s">
        <v>59</v>
      </c>
      <c r="AB145" s="11" t="s">
        <v>58</v>
      </c>
      <c r="AC145" s="11" t="s">
        <v>58</v>
      </c>
      <c r="AD145" s="11" t="s">
        <v>58</v>
      </c>
      <c r="AE145" s="11" t="s">
        <v>58</v>
      </c>
      <c r="AF145" s="11" t="s">
        <v>58</v>
      </c>
      <c r="AG145" s="11" t="s">
        <v>58</v>
      </c>
      <c r="AH145" s="11" t="s">
        <v>58</v>
      </c>
      <c r="AI145" s="11" t="s">
        <v>58</v>
      </c>
      <c r="AJ145" s="11" t="s">
        <v>58</v>
      </c>
      <c r="AK145" s="11" t="s">
        <v>58</v>
      </c>
      <c r="AL145" s="11" t="s">
        <v>58</v>
      </c>
      <c r="AM145" s="11" t="s">
        <v>58</v>
      </c>
      <c r="AN145" s="11">
        <f t="shared" si="35"/>
        <v>13741.71</v>
      </c>
      <c r="AO145" s="11">
        <f t="shared" si="36"/>
        <v>13741.71</v>
      </c>
      <c r="AP145" s="10">
        <f t="shared" si="37"/>
        <v>13741.71</v>
      </c>
      <c r="AQ145" s="10">
        <f t="shared" si="37"/>
        <v>13741.71</v>
      </c>
      <c r="AR145" s="10">
        <f t="shared" si="37"/>
        <v>13741.71</v>
      </c>
      <c r="AS145" s="10">
        <f t="shared" si="37"/>
        <v>13741.71</v>
      </c>
    </row>
    <row r="146" spans="1:45" x14ac:dyDescent="0.75">
      <c r="A146" t="s">
        <v>51</v>
      </c>
      <c r="B146" t="s">
        <v>68</v>
      </c>
      <c r="C146" s="8">
        <v>704</v>
      </c>
      <c r="D146" s="3" t="s">
        <v>53</v>
      </c>
      <c r="E146" s="3" t="str">
        <f t="shared" si="31"/>
        <v>CMG 704  Level 1</v>
      </c>
      <c r="F146" s="9" cm="1">
        <f t="array" ref="F146">SUMPRODUCT(('[1]CMG Matrix 2023.07.01'!$A$4:$A$1303=$B$1)*('[1]CMG Matrix 2023.07.01'!$D$4:$D$1303=$C146)*('[1]CMG Matrix 2023.07.01'!$M$3:$P$3=$D146)*('[1]CMG Matrix 2023.07.01'!$M$4:$P$1303))</f>
        <v>40955.040000000001</v>
      </c>
      <c r="G146" t="s">
        <v>54</v>
      </c>
      <c r="H146" t="s">
        <v>55</v>
      </c>
      <c r="I146" s="10">
        <f t="shared" si="28"/>
        <v>24573.024000000001</v>
      </c>
      <c r="J146" s="10">
        <f t="shared" si="29"/>
        <v>73719.072</v>
      </c>
      <c r="K146" s="10">
        <f t="shared" si="32"/>
        <v>40955.040000000001</v>
      </c>
      <c r="L146" s="10">
        <f t="shared" si="33"/>
        <v>40955.040000000001</v>
      </c>
      <c r="M146" s="11" t="s">
        <v>56</v>
      </c>
      <c r="N146" s="10" t="s">
        <v>57</v>
      </c>
      <c r="O146" s="11">
        <f t="shared" si="34"/>
        <v>38907.288</v>
      </c>
      <c r="P146" s="3" t="s">
        <v>58</v>
      </c>
      <c r="Q146" s="3" t="s">
        <v>58</v>
      </c>
      <c r="R146" s="3" t="s">
        <v>58</v>
      </c>
      <c r="S146" s="3" t="s">
        <v>58</v>
      </c>
      <c r="T146" s="10">
        <f t="shared" si="27"/>
        <v>73719.072</v>
      </c>
      <c r="U146" s="10">
        <f t="shared" si="27"/>
        <v>73719.072</v>
      </c>
      <c r="V146" s="10">
        <f t="shared" si="27"/>
        <v>73719.072</v>
      </c>
      <c r="W146" s="10">
        <f t="shared" si="27"/>
        <v>73719.072</v>
      </c>
      <c r="X146" s="10">
        <f t="shared" si="27"/>
        <v>73719.072</v>
      </c>
      <c r="Y146" s="10">
        <f t="shared" si="27"/>
        <v>73719.072</v>
      </c>
      <c r="Z146" s="10">
        <f t="shared" si="27"/>
        <v>73719.072</v>
      </c>
      <c r="AA146" s="3" t="s">
        <v>59</v>
      </c>
      <c r="AB146" s="11" t="s">
        <v>58</v>
      </c>
      <c r="AC146" s="11" t="s">
        <v>58</v>
      </c>
      <c r="AD146" s="11" t="s">
        <v>58</v>
      </c>
      <c r="AE146" s="11" t="s">
        <v>58</v>
      </c>
      <c r="AF146" s="11" t="s">
        <v>58</v>
      </c>
      <c r="AG146" s="11" t="s">
        <v>58</v>
      </c>
      <c r="AH146" s="11" t="s">
        <v>58</v>
      </c>
      <c r="AI146" s="11" t="s">
        <v>58</v>
      </c>
      <c r="AJ146" s="11" t="s">
        <v>58</v>
      </c>
      <c r="AK146" s="11" t="s">
        <v>58</v>
      </c>
      <c r="AL146" s="11" t="s">
        <v>58</v>
      </c>
      <c r="AM146" s="11" t="s">
        <v>58</v>
      </c>
      <c r="AN146" s="11">
        <f t="shared" si="35"/>
        <v>24573.024000000001</v>
      </c>
      <c r="AO146" s="11">
        <f t="shared" si="36"/>
        <v>24573.024000000001</v>
      </c>
      <c r="AP146" s="10">
        <f t="shared" si="37"/>
        <v>24573.024000000001</v>
      </c>
      <c r="AQ146" s="10">
        <f t="shared" si="37"/>
        <v>24573.024000000001</v>
      </c>
      <c r="AR146" s="10">
        <f t="shared" si="37"/>
        <v>24573.024000000001</v>
      </c>
      <c r="AS146" s="10">
        <f t="shared" si="37"/>
        <v>24573.024000000001</v>
      </c>
    </row>
    <row r="147" spans="1:45" x14ac:dyDescent="0.75">
      <c r="A147" t="s">
        <v>51</v>
      </c>
      <c r="B147" t="s">
        <v>68</v>
      </c>
      <c r="C147" s="8">
        <v>704</v>
      </c>
      <c r="D147" s="3" t="s">
        <v>60</v>
      </c>
      <c r="E147" s="3" t="str">
        <f t="shared" si="31"/>
        <v>CMG 704  Level 2</v>
      </c>
      <c r="F147" s="9" cm="1">
        <f t="array" ref="F147">SUMPRODUCT(('[1]CMG Matrix 2023.07.01'!$A$4:$A$1303=$B$1)*('[1]CMG Matrix 2023.07.01'!$D$4:$D$1303=$C147)*('[1]CMG Matrix 2023.07.01'!$M$3:$P$3=$D147)*('[1]CMG Matrix 2023.07.01'!$M$4:$P$1303))</f>
        <v>32534.15</v>
      </c>
      <c r="G147" t="s">
        <v>54</v>
      </c>
      <c r="H147" t="s">
        <v>55</v>
      </c>
      <c r="I147" s="10">
        <f t="shared" si="28"/>
        <v>19520.490000000002</v>
      </c>
      <c r="J147" s="10">
        <f t="shared" si="29"/>
        <v>58561.47</v>
      </c>
      <c r="K147" s="10">
        <f t="shared" si="32"/>
        <v>32534.15</v>
      </c>
      <c r="L147" s="10">
        <f t="shared" si="33"/>
        <v>32534.15</v>
      </c>
      <c r="M147" s="11" t="s">
        <v>56</v>
      </c>
      <c r="N147" s="10" t="s">
        <v>57</v>
      </c>
      <c r="O147" s="11">
        <f t="shared" si="34"/>
        <v>30907.442500000001</v>
      </c>
      <c r="P147" s="3" t="s">
        <v>58</v>
      </c>
      <c r="Q147" s="3" t="s">
        <v>58</v>
      </c>
      <c r="R147" s="3" t="s">
        <v>58</v>
      </c>
      <c r="S147" s="3" t="s">
        <v>58</v>
      </c>
      <c r="T147" s="10">
        <f t="shared" si="27"/>
        <v>58561.47</v>
      </c>
      <c r="U147" s="10">
        <f t="shared" si="27"/>
        <v>58561.47</v>
      </c>
      <c r="V147" s="10">
        <f t="shared" si="27"/>
        <v>58561.47</v>
      </c>
      <c r="W147" s="10">
        <f t="shared" si="27"/>
        <v>58561.47</v>
      </c>
      <c r="X147" s="10">
        <f t="shared" si="27"/>
        <v>58561.47</v>
      </c>
      <c r="Y147" s="10">
        <f t="shared" si="27"/>
        <v>58561.47</v>
      </c>
      <c r="Z147" s="10">
        <f t="shared" si="27"/>
        <v>58561.47</v>
      </c>
      <c r="AA147" s="3" t="s">
        <v>59</v>
      </c>
      <c r="AB147" s="11" t="s">
        <v>58</v>
      </c>
      <c r="AC147" s="11" t="s">
        <v>58</v>
      </c>
      <c r="AD147" s="11" t="s">
        <v>58</v>
      </c>
      <c r="AE147" s="11" t="s">
        <v>58</v>
      </c>
      <c r="AF147" s="11" t="s">
        <v>58</v>
      </c>
      <c r="AG147" s="11" t="s">
        <v>58</v>
      </c>
      <c r="AH147" s="11" t="s">
        <v>58</v>
      </c>
      <c r="AI147" s="11" t="s">
        <v>58</v>
      </c>
      <c r="AJ147" s="11" t="s">
        <v>58</v>
      </c>
      <c r="AK147" s="11" t="s">
        <v>58</v>
      </c>
      <c r="AL147" s="11" t="s">
        <v>58</v>
      </c>
      <c r="AM147" s="11" t="s">
        <v>58</v>
      </c>
      <c r="AN147" s="11">
        <f t="shared" si="35"/>
        <v>19520.490000000002</v>
      </c>
      <c r="AO147" s="11">
        <f t="shared" si="36"/>
        <v>19520.490000000002</v>
      </c>
      <c r="AP147" s="10">
        <f t="shared" si="37"/>
        <v>19520.490000000002</v>
      </c>
      <c r="AQ147" s="10">
        <f t="shared" si="37"/>
        <v>19520.490000000002</v>
      </c>
      <c r="AR147" s="10">
        <f t="shared" si="37"/>
        <v>19520.490000000002</v>
      </c>
      <c r="AS147" s="10">
        <f t="shared" si="37"/>
        <v>19520.490000000002</v>
      </c>
    </row>
    <row r="148" spans="1:45" x14ac:dyDescent="0.75">
      <c r="A148" t="s">
        <v>51</v>
      </c>
      <c r="B148" t="s">
        <v>68</v>
      </c>
      <c r="C148" s="8">
        <v>704</v>
      </c>
      <c r="D148" s="3" t="s">
        <v>61</v>
      </c>
      <c r="E148" s="3" t="str">
        <f t="shared" si="31"/>
        <v>CMG 704  Level 3</v>
      </c>
      <c r="F148" s="9" cm="1">
        <f t="array" ref="F148">SUMPRODUCT(('[1]CMG Matrix 2023.07.01'!$A$4:$A$1303=$B$1)*('[1]CMG Matrix 2023.07.01'!$D$4:$D$1303=$C148)*('[1]CMG Matrix 2023.07.01'!$M$3:$P$3=$D148)*('[1]CMG Matrix 2023.07.01'!$M$4:$P$1303))</f>
        <v>31061.53</v>
      </c>
      <c r="G148" t="s">
        <v>54</v>
      </c>
      <c r="H148" t="s">
        <v>55</v>
      </c>
      <c r="I148" s="10">
        <f t="shared" si="28"/>
        <v>18636.917999999998</v>
      </c>
      <c r="J148" s="10">
        <f t="shared" si="29"/>
        <v>55910.754000000001</v>
      </c>
      <c r="K148" s="10">
        <f t="shared" si="32"/>
        <v>31061.53</v>
      </c>
      <c r="L148" s="10">
        <f t="shared" si="33"/>
        <v>31061.53</v>
      </c>
      <c r="M148" s="11" t="s">
        <v>56</v>
      </c>
      <c r="N148" s="10" t="s">
        <v>57</v>
      </c>
      <c r="O148" s="11">
        <f t="shared" si="34"/>
        <v>29508.453499999996</v>
      </c>
      <c r="P148" s="3" t="s">
        <v>58</v>
      </c>
      <c r="Q148" s="3" t="s">
        <v>58</v>
      </c>
      <c r="R148" s="3" t="s">
        <v>58</v>
      </c>
      <c r="S148" s="3" t="s">
        <v>58</v>
      </c>
      <c r="T148" s="10">
        <f t="shared" si="27"/>
        <v>55910.754000000001</v>
      </c>
      <c r="U148" s="10">
        <f t="shared" si="27"/>
        <v>55910.754000000001</v>
      </c>
      <c r="V148" s="10">
        <f t="shared" si="27"/>
        <v>55910.754000000001</v>
      </c>
      <c r="W148" s="10">
        <f t="shared" si="27"/>
        <v>55910.754000000001</v>
      </c>
      <c r="X148" s="10">
        <f t="shared" si="27"/>
        <v>55910.754000000001</v>
      </c>
      <c r="Y148" s="10">
        <f t="shared" si="27"/>
        <v>55910.754000000001</v>
      </c>
      <c r="Z148" s="10">
        <f t="shared" si="27"/>
        <v>55910.754000000001</v>
      </c>
      <c r="AA148" s="3" t="s">
        <v>59</v>
      </c>
      <c r="AB148" s="11" t="s">
        <v>58</v>
      </c>
      <c r="AC148" s="11" t="s">
        <v>58</v>
      </c>
      <c r="AD148" s="11" t="s">
        <v>58</v>
      </c>
      <c r="AE148" s="11" t="s">
        <v>58</v>
      </c>
      <c r="AF148" s="11" t="s">
        <v>58</v>
      </c>
      <c r="AG148" s="11" t="s">
        <v>58</v>
      </c>
      <c r="AH148" s="11" t="s">
        <v>58</v>
      </c>
      <c r="AI148" s="11" t="s">
        <v>58</v>
      </c>
      <c r="AJ148" s="11" t="s">
        <v>58</v>
      </c>
      <c r="AK148" s="11" t="s">
        <v>58</v>
      </c>
      <c r="AL148" s="11" t="s">
        <v>58</v>
      </c>
      <c r="AM148" s="11" t="s">
        <v>58</v>
      </c>
      <c r="AN148" s="11">
        <f t="shared" si="35"/>
        <v>18636.917999999998</v>
      </c>
      <c r="AO148" s="11">
        <f t="shared" si="36"/>
        <v>18636.917999999998</v>
      </c>
      <c r="AP148" s="10">
        <f t="shared" si="37"/>
        <v>18636.917999999998</v>
      </c>
      <c r="AQ148" s="10">
        <f t="shared" si="37"/>
        <v>18636.917999999998</v>
      </c>
      <c r="AR148" s="10">
        <f t="shared" si="37"/>
        <v>18636.917999999998</v>
      </c>
      <c r="AS148" s="10">
        <f t="shared" si="37"/>
        <v>18636.917999999998</v>
      </c>
    </row>
    <row r="149" spans="1:45" x14ac:dyDescent="0.75">
      <c r="A149" t="s">
        <v>51</v>
      </c>
      <c r="B149" t="s">
        <v>68</v>
      </c>
      <c r="C149" s="8">
        <v>704</v>
      </c>
      <c r="D149" s="3" t="s">
        <v>62</v>
      </c>
      <c r="E149" s="3" t="str">
        <f t="shared" si="31"/>
        <v>CMG 704  Level 4</v>
      </c>
      <c r="F149" s="9" cm="1">
        <f t="array" ref="F149">SUMPRODUCT(('[1]CMG Matrix 2023.07.01'!$A$4:$A$1303=$B$1)*('[1]CMG Matrix 2023.07.01'!$D$4:$D$1303=$C149)*('[1]CMG Matrix 2023.07.01'!$M$3:$P$3=$D149)*('[1]CMG Matrix 2023.07.01'!$M$4:$P$1303))</f>
        <v>28421.59</v>
      </c>
      <c r="G149" t="s">
        <v>54</v>
      </c>
      <c r="H149" t="s">
        <v>55</v>
      </c>
      <c r="I149" s="10">
        <f t="shared" si="28"/>
        <v>17052.953999999998</v>
      </c>
      <c r="J149" s="10">
        <f t="shared" si="29"/>
        <v>51158.862000000001</v>
      </c>
      <c r="K149" s="10">
        <f t="shared" si="32"/>
        <v>28421.59</v>
      </c>
      <c r="L149" s="10">
        <f t="shared" si="33"/>
        <v>28421.59</v>
      </c>
      <c r="M149" s="11" t="s">
        <v>56</v>
      </c>
      <c r="N149" s="10" t="s">
        <v>57</v>
      </c>
      <c r="O149" s="11">
        <f t="shared" si="34"/>
        <v>27000.5105</v>
      </c>
      <c r="P149" s="3" t="s">
        <v>58</v>
      </c>
      <c r="Q149" s="3" t="s">
        <v>58</v>
      </c>
      <c r="R149" s="3" t="s">
        <v>58</v>
      </c>
      <c r="S149" s="3" t="s">
        <v>58</v>
      </c>
      <c r="T149" s="10">
        <f t="shared" si="27"/>
        <v>51158.862000000001</v>
      </c>
      <c r="U149" s="10">
        <f t="shared" si="27"/>
        <v>51158.862000000001</v>
      </c>
      <c r="V149" s="10">
        <f t="shared" si="27"/>
        <v>51158.862000000001</v>
      </c>
      <c r="W149" s="10">
        <f t="shared" si="27"/>
        <v>51158.862000000001</v>
      </c>
      <c r="X149" s="10">
        <f t="shared" si="27"/>
        <v>51158.862000000001</v>
      </c>
      <c r="Y149" s="10">
        <f t="shared" si="27"/>
        <v>51158.862000000001</v>
      </c>
      <c r="Z149" s="10">
        <f t="shared" si="27"/>
        <v>51158.862000000001</v>
      </c>
      <c r="AA149" s="3" t="s">
        <v>59</v>
      </c>
      <c r="AB149" s="11" t="s">
        <v>58</v>
      </c>
      <c r="AC149" s="11" t="s">
        <v>58</v>
      </c>
      <c r="AD149" s="11" t="s">
        <v>58</v>
      </c>
      <c r="AE149" s="11" t="s">
        <v>58</v>
      </c>
      <c r="AF149" s="11" t="s">
        <v>58</v>
      </c>
      <c r="AG149" s="11" t="s">
        <v>58</v>
      </c>
      <c r="AH149" s="11" t="s">
        <v>58</v>
      </c>
      <c r="AI149" s="11" t="s">
        <v>58</v>
      </c>
      <c r="AJ149" s="11" t="s">
        <v>58</v>
      </c>
      <c r="AK149" s="11" t="s">
        <v>58</v>
      </c>
      <c r="AL149" s="11" t="s">
        <v>58</v>
      </c>
      <c r="AM149" s="11" t="s">
        <v>58</v>
      </c>
      <c r="AN149" s="11">
        <f t="shared" si="35"/>
        <v>17052.953999999998</v>
      </c>
      <c r="AO149" s="11">
        <f t="shared" si="36"/>
        <v>17052.953999999998</v>
      </c>
      <c r="AP149" s="10">
        <f t="shared" si="37"/>
        <v>17052.953999999998</v>
      </c>
      <c r="AQ149" s="10">
        <f t="shared" si="37"/>
        <v>17052.953999999998</v>
      </c>
      <c r="AR149" s="10">
        <f t="shared" si="37"/>
        <v>17052.953999999998</v>
      </c>
      <c r="AS149" s="10">
        <f t="shared" si="37"/>
        <v>17052.953999999998</v>
      </c>
    </row>
    <row r="150" spans="1:45" x14ac:dyDescent="0.75">
      <c r="A150" t="s">
        <v>51</v>
      </c>
      <c r="B150" t="s">
        <v>69</v>
      </c>
      <c r="C150" s="8">
        <v>801</v>
      </c>
      <c r="D150" s="3" t="s">
        <v>53</v>
      </c>
      <c r="E150" s="3" t="str">
        <f t="shared" si="31"/>
        <v>CMG 801  Level 1</v>
      </c>
      <c r="F150" s="9" cm="1">
        <f t="array" ref="F150">SUMPRODUCT(('[1]CMG Matrix 2023.07.01'!$A$4:$A$1303=$B$1)*('[1]CMG Matrix 2023.07.01'!$D$4:$D$1303=$C150)*('[1]CMG Matrix 2023.07.01'!$M$3:$P$3=$D150)*('[1]CMG Matrix 2023.07.01'!$M$4:$P$1303))</f>
        <v>21256.03</v>
      </c>
      <c r="G150" t="s">
        <v>54</v>
      </c>
      <c r="H150" t="s">
        <v>55</v>
      </c>
      <c r="I150" s="10">
        <f t="shared" si="28"/>
        <v>12753.617999999999</v>
      </c>
      <c r="J150" s="10">
        <f t="shared" si="29"/>
        <v>38260.853999999999</v>
      </c>
      <c r="K150" s="10">
        <f t="shared" si="32"/>
        <v>21256.03</v>
      </c>
      <c r="L150" s="10">
        <f t="shared" si="33"/>
        <v>21256.03</v>
      </c>
      <c r="M150" s="11" t="s">
        <v>56</v>
      </c>
      <c r="N150" s="10" t="s">
        <v>57</v>
      </c>
      <c r="O150" s="11">
        <f t="shared" si="34"/>
        <v>20193.228499999997</v>
      </c>
      <c r="P150" s="3" t="s">
        <v>58</v>
      </c>
      <c r="Q150" s="3" t="s">
        <v>58</v>
      </c>
      <c r="R150" s="3" t="s">
        <v>58</v>
      </c>
      <c r="S150" s="3" t="s">
        <v>58</v>
      </c>
      <c r="T150" s="10">
        <f t="shared" si="27"/>
        <v>38260.853999999999</v>
      </c>
      <c r="U150" s="10">
        <f t="shared" si="27"/>
        <v>38260.853999999999</v>
      </c>
      <c r="V150" s="10">
        <f t="shared" si="27"/>
        <v>38260.853999999999</v>
      </c>
      <c r="W150" s="10">
        <f t="shared" si="27"/>
        <v>38260.853999999999</v>
      </c>
      <c r="X150" s="10">
        <f t="shared" si="27"/>
        <v>38260.853999999999</v>
      </c>
      <c r="Y150" s="10">
        <f t="shared" si="27"/>
        <v>38260.853999999999</v>
      </c>
      <c r="Z150" s="10">
        <f t="shared" si="27"/>
        <v>38260.853999999999</v>
      </c>
      <c r="AA150" s="3" t="s">
        <v>59</v>
      </c>
      <c r="AB150" s="11" t="s">
        <v>58</v>
      </c>
      <c r="AC150" s="11" t="s">
        <v>58</v>
      </c>
      <c r="AD150" s="11" t="s">
        <v>58</v>
      </c>
      <c r="AE150" s="11" t="s">
        <v>58</v>
      </c>
      <c r="AF150" s="11" t="s">
        <v>58</v>
      </c>
      <c r="AG150" s="11" t="s">
        <v>58</v>
      </c>
      <c r="AH150" s="11" t="s">
        <v>58</v>
      </c>
      <c r="AI150" s="11" t="s">
        <v>58</v>
      </c>
      <c r="AJ150" s="11" t="s">
        <v>58</v>
      </c>
      <c r="AK150" s="11" t="s">
        <v>58</v>
      </c>
      <c r="AL150" s="11" t="s">
        <v>58</v>
      </c>
      <c r="AM150" s="11" t="s">
        <v>58</v>
      </c>
      <c r="AN150" s="11">
        <f t="shared" si="35"/>
        <v>12753.617999999999</v>
      </c>
      <c r="AO150" s="11">
        <f t="shared" si="36"/>
        <v>12753.617999999999</v>
      </c>
      <c r="AP150" s="10">
        <f t="shared" si="37"/>
        <v>12753.617999999999</v>
      </c>
      <c r="AQ150" s="10">
        <f t="shared" si="37"/>
        <v>12753.617999999999</v>
      </c>
      <c r="AR150" s="10">
        <f t="shared" si="37"/>
        <v>12753.617999999999</v>
      </c>
      <c r="AS150" s="10">
        <f t="shared" si="37"/>
        <v>12753.617999999999</v>
      </c>
    </row>
    <row r="151" spans="1:45" x14ac:dyDescent="0.75">
      <c r="A151" t="s">
        <v>51</v>
      </c>
      <c r="B151" t="s">
        <v>69</v>
      </c>
      <c r="C151" s="8">
        <v>801</v>
      </c>
      <c r="D151" s="3" t="s">
        <v>60</v>
      </c>
      <c r="E151" s="3" t="str">
        <f t="shared" si="31"/>
        <v>CMG 801  Level 2</v>
      </c>
      <c r="F151" s="9" cm="1">
        <f t="array" ref="F151">SUMPRODUCT(('[1]CMG Matrix 2023.07.01'!$A$4:$A$1303=$B$1)*('[1]CMG Matrix 2023.07.01'!$D$4:$D$1303=$C151)*('[1]CMG Matrix 2023.07.01'!$M$3:$P$3=$D151)*('[1]CMG Matrix 2023.07.01'!$M$4:$P$1303))</f>
        <v>16971.060000000001</v>
      </c>
      <c r="G151" t="s">
        <v>54</v>
      </c>
      <c r="H151" t="s">
        <v>55</v>
      </c>
      <c r="I151" s="10">
        <f t="shared" si="28"/>
        <v>10182.636</v>
      </c>
      <c r="J151" s="10">
        <f t="shared" si="29"/>
        <v>30547.908000000003</v>
      </c>
      <c r="K151" s="10">
        <f t="shared" si="32"/>
        <v>16971.060000000001</v>
      </c>
      <c r="L151" s="10">
        <f t="shared" si="33"/>
        <v>16971.060000000001</v>
      </c>
      <c r="M151" s="11" t="s">
        <v>56</v>
      </c>
      <c r="N151" s="10" t="s">
        <v>57</v>
      </c>
      <c r="O151" s="11">
        <f t="shared" si="34"/>
        <v>16122.507</v>
      </c>
      <c r="P151" s="3" t="s">
        <v>58</v>
      </c>
      <c r="Q151" s="3" t="s">
        <v>58</v>
      </c>
      <c r="R151" s="3" t="s">
        <v>58</v>
      </c>
      <c r="S151" s="3" t="s">
        <v>58</v>
      </c>
      <c r="T151" s="10">
        <f t="shared" si="27"/>
        <v>30547.908000000003</v>
      </c>
      <c r="U151" s="10">
        <f t="shared" si="27"/>
        <v>30547.908000000003</v>
      </c>
      <c r="V151" s="10">
        <f t="shared" si="27"/>
        <v>30547.908000000003</v>
      </c>
      <c r="W151" s="10">
        <f t="shared" si="27"/>
        <v>30547.908000000003</v>
      </c>
      <c r="X151" s="10">
        <f t="shared" si="27"/>
        <v>30547.908000000003</v>
      </c>
      <c r="Y151" s="10">
        <f t="shared" si="27"/>
        <v>30547.908000000003</v>
      </c>
      <c r="Z151" s="10">
        <f t="shared" si="27"/>
        <v>30547.908000000003</v>
      </c>
      <c r="AA151" s="3" t="s">
        <v>59</v>
      </c>
      <c r="AB151" s="11" t="s">
        <v>58</v>
      </c>
      <c r="AC151" s="11" t="s">
        <v>58</v>
      </c>
      <c r="AD151" s="11" t="s">
        <v>58</v>
      </c>
      <c r="AE151" s="11" t="s">
        <v>58</v>
      </c>
      <c r="AF151" s="11" t="s">
        <v>58</v>
      </c>
      <c r="AG151" s="11" t="s">
        <v>58</v>
      </c>
      <c r="AH151" s="11" t="s">
        <v>58</v>
      </c>
      <c r="AI151" s="11" t="s">
        <v>58</v>
      </c>
      <c r="AJ151" s="11" t="s">
        <v>58</v>
      </c>
      <c r="AK151" s="11" t="s">
        <v>58</v>
      </c>
      <c r="AL151" s="11" t="s">
        <v>58</v>
      </c>
      <c r="AM151" s="11" t="s">
        <v>58</v>
      </c>
      <c r="AN151" s="11">
        <f t="shared" si="35"/>
        <v>10182.636</v>
      </c>
      <c r="AO151" s="11">
        <f t="shared" si="36"/>
        <v>10182.636</v>
      </c>
      <c r="AP151" s="10">
        <f t="shared" si="37"/>
        <v>10182.636</v>
      </c>
      <c r="AQ151" s="10">
        <f t="shared" si="37"/>
        <v>10182.636</v>
      </c>
      <c r="AR151" s="10">
        <f t="shared" si="37"/>
        <v>10182.636</v>
      </c>
      <c r="AS151" s="10">
        <f t="shared" si="37"/>
        <v>10182.636</v>
      </c>
    </row>
    <row r="152" spans="1:45" x14ac:dyDescent="0.75">
      <c r="A152" t="s">
        <v>51</v>
      </c>
      <c r="B152" t="s">
        <v>69</v>
      </c>
      <c r="C152" s="8">
        <v>801</v>
      </c>
      <c r="D152" s="3" t="s">
        <v>61</v>
      </c>
      <c r="E152" s="3" t="str">
        <f t="shared" si="31"/>
        <v>CMG 801  Level 3</v>
      </c>
      <c r="F152" s="9" cm="1">
        <f t="array" ref="F152">SUMPRODUCT(('[1]CMG Matrix 2023.07.01'!$A$4:$A$1303=$B$1)*('[1]CMG Matrix 2023.07.01'!$D$4:$D$1303=$C152)*('[1]CMG Matrix 2023.07.01'!$M$3:$P$3=$D152)*('[1]CMG Matrix 2023.07.01'!$M$4:$P$1303))</f>
        <v>15778.6</v>
      </c>
      <c r="G152" t="s">
        <v>54</v>
      </c>
      <c r="H152" t="s">
        <v>55</v>
      </c>
      <c r="I152" s="10">
        <f t="shared" si="28"/>
        <v>9467.16</v>
      </c>
      <c r="J152" s="10">
        <f t="shared" si="29"/>
        <v>28401.48</v>
      </c>
      <c r="K152" s="10">
        <f t="shared" si="32"/>
        <v>15778.6</v>
      </c>
      <c r="L152" s="10">
        <f t="shared" si="33"/>
        <v>15778.6</v>
      </c>
      <c r="M152" s="11" t="s">
        <v>56</v>
      </c>
      <c r="N152" s="10" t="s">
        <v>57</v>
      </c>
      <c r="O152" s="11">
        <f t="shared" si="34"/>
        <v>14989.67</v>
      </c>
      <c r="P152" s="3" t="s">
        <v>58</v>
      </c>
      <c r="Q152" s="3" t="s">
        <v>58</v>
      </c>
      <c r="R152" s="3" t="s">
        <v>58</v>
      </c>
      <c r="S152" s="3" t="s">
        <v>58</v>
      </c>
      <c r="T152" s="10">
        <f t="shared" si="27"/>
        <v>28401.48</v>
      </c>
      <c r="U152" s="10">
        <f t="shared" si="27"/>
        <v>28401.48</v>
      </c>
      <c r="V152" s="10">
        <f t="shared" si="27"/>
        <v>28401.48</v>
      </c>
      <c r="W152" s="10">
        <f t="shared" si="27"/>
        <v>28401.48</v>
      </c>
      <c r="X152" s="10">
        <f t="shared" si="27"/>
        <v>28401.48</v>
      </c>
      <c r="Y152" s="10">
        <f t="shared" si="27"/>
        <v>28401.48</v>
      </c>
      <c r="Z152" s="10">
        <f t="shared" si="27"/>
        <v>28401.48</v>
      </c>
      <c r="AA152" s="3" t="s">
        <v>59</v>
      </c>
      <c r="AB152" s="11" t="s">
        <v>58</v>
      </c>
      <c r="AC152" s="11" t="s">
        <v>58</v>
      </c>
      <c r="AD152" s="11" t="s">
        <v>58</v>
      </c>
      <c r="AE152" s="11" t="s">
        <v>58</v>
      </c>
      <c r="AF152" s="11" t="s">
        <v>58</v>
      </c>
      <c r="AG152" s="11" t="s">
        <v>58</v>
      </c>
      <c r="AH152" s="11" t="s">
        <v>58</v>
      </c>
      <c r="AI152" s="11" t="s">
        <v>58</v>
      </c>
      <c r="AJ152" s="11" t="s">
        <v>58</v>
      </c>
      <c r="AK152" s="11" t="s">
        <v>58</v>
      </c>
      <c r="AL152" s="11" t="s">
        <v>58</v>
      </c>
      <c r="AM152" s="11" t="s">
        <v>58</v>
      </c>
      <c r="AN152" s="11">
        <f t="shared" si="35"/>
        <v>9467.16</v>
      </c>
      <c r="AO152" s="11">
        <f t="shared" si="36"/>
        <v>9467.16</v>
      </c>
      <c r="AP152" s="10">
        <f t="shared" si="37"/>
        <v>9467.16</v>
      </c>
      <c r="AQ152" s="10">
        <f t="shared" si="37"/>
        <v>9467.16</v>
      </c>
      <c r="AR152" s="10">
        <f t="shared" si="37"/>
        <v>9467.16</v>
      </c>
      <c r="AS152" s="10">
        <f t="shared" si="37"/>
        <v>9467.16</v>
      </c>
    </row>
    <row r="153" spans="1:45" x14ac:dyDescent="0.75">
      <c r="A153" t="s">
        <v>51</v>
      </c>
      <c r="B153" t="s">
        <v>69</v>
      </c>
      <c r="C153" s="8">
        <v>801</v>
      </c>
      <c r="D153" s="3" t="s">
        <v>62</v>
      </c>
      <c r="E153" s="3" t="str">
        <f t="shared" si="31"/>
        <v>CMG 801  Level 4</v>
      </c>
      <c r="F153" s="9" cm="1">
        <f t="array" ref="F153">SUMPRODUCT(('[1]CMG Matrix 2023.07.01'!$A$4:$A$1303=$B$1)*('[1]CMG Matrix 2023.07.01'!$D$4:$D$1303=$C153)*('[1]CMG Matrix 2023.07.01'!$M$3:$P$3=$D153)*('[1]CMG Matrix 2023.07.01'!$M$4:$P$1303))</f>
        <v>14514.3</v>
      </c>
      <c r="G153" t="s">
        <v>54</v>
      </c>
      <c r="H153" t="s">
        <v>55</v>
      </c>
      <c r="I153" s="10">
        <f t="shared" si="28"/>
        <v>8708.58</v>
      </c>
      <c r="J153" s="10">
        <f t="shared" si="29"/>
        <v>26125.739999999998</v>
      </c>
      <c r="K153" s="10">
        <f t="shared" si="32"/>
        <v>14514.3</v>
      </c>
      <c r="L153" s="10">
        <f t="shared" si="33"/>
        <v>14514.3</v>
      </c>
      <c r="M153" s="11" t="s">
        <v>56</v>
      </c>
      <c r="N153" s="10" t="s">
        <v>57</v>
      </c>
      <c r="O153" s="11">
        <f t="shared" si="34"/>
        <v>13788.584999999999</v>
      </c>
      <c r="P153" s="3" t="s">
        <v>58</v>
      </c>
      <c r="Q153" s="3" t="s">
        <v>58</v>
      </c>
      <c r="R153" s="3" t="s">
        <v>58</v>
      </c>
      <c r="S153" s="3" t="s">
        <v>58</v>
      </c>
      <c r="T153" s="10">
        <f t="shared" si="27"/>
        <v>26125.739999999998</v>
      </c>
      <c r="U153" s="10">
        <f t="shared" si="27"/>
        <v>26125.739999999998</v>
      </c>
      <c r="V153" s="10">
        <f t="shared" si="27"/>
        <v>26125.739999999998</v>
      </c>
      <c r="W153" s="10">
        <f t="shared" si="27"/>
        <v>26125.739999999998</v>
      </c>
      <c r="X153" s="10">
        <f t="shared" si="27"/>
        <v>26125.739999999998</v>
      </c>
      <c r="Y153" s="10">
        <f t="shared" si="27"/>
        <v>26125.739999999998</v>
      </c>
      <c r="Z153" s="10">
        <f t="shared" si="27"/>
        <v>26125.739999999998</v>
      </c>
      <c r="AA153" s="3" t="s">
        <v>59</v>
      </c>
      <c r="AB153" s="11" t="s">
        <v>58</v>
      </c>
      <c r="AC153" s="11" t="s">
        <v>58</v>
      </c>
      <c r="AD153" s="11" t="s">
        <v>58</v>
      </c>
      <c r="AE153" s="11" t="s">
        <v>58</v>
      </c>
      <c r="AF153" s="11" t="s">
        <v>58</v>
      </c>
      <c r="AG153" s="11" t="s">
        <v>58</v>
      </c>
      <c r="AH153" s="11" t="s">
        <v>58</v>
      </c>
      <c r="AI153" s="11" t="s">
        <v>58</v>
      </c>
      <c r="AJ153" s="11" t="s">
        <v>58</v>
      </c>
      <c r="AK153" s="11" t="s">
        <v>58</v>
      </c>
      <c r="AL153" s="11" t="s">
        <v>58</v>
      </c>
      <c r="AM153" s="11" t="s">
        <v>58</v>
      </c>
      <c r="AN153" s="11">
        <f t="shared" si="35"/>
        <v>8708.58</v>
      </c>
      <c r="AO153" s="11">
        <f t="shared" si="36"/>
        <v>8708.58</v>
      </c>
      <c r="AP153" s="10">
        <f t="shared" si="37"/>
        <v>8708.58</v>
      </c>
      <c r="AQ153" s="10">
        <f t="shared" si="37"/>
        <v>8708.58</v>
      </c>
      <c r="AR153" s="10">
        <f t="shared" si="37"/>
        <v>8708.58</v>
      </c>
      <c r="AS153" s="10">
        <f t="shared" si="37"/>
        <v>8708.58</v>
      </c>
    </row>
    <row r="154" spans="1:45" x14ac:dyDescent="0.75">
      <c r="A154" t="s">
        <v>51</v>
      </c>
      <c r="B154" t="s">
        <v>69</v>
      </c>
      <c r="C154" s="8">
        <v>802</v>
      </c>
      <c r="D154" s="3" t="s">
        <v>53</v>
      </c>
      <c r="E154" s="3" t="str">
        <f t="shared" si="31"/>
        <v>CMG 802  Level 1</v>
      </c>
      <c r="F154" s="9" cm="1">
        <f t="array" ref="F154">SUMPRODUCT(('[1]CMG Matrix 2023.07.01'!$A$4:$A$1303=$B$1)*('[1]CMG Matrix 2023.07.01'!$D$4:$D$1303=$C154)*('[1]CMG Matrix 2023.07.01'!$M$3:$P$3=$D154)*('[1]CMG Matrix 2023.07.01'!$M$4:$P$1303))</f>
        <v>24176.13</v>
      </c>
      <c r="G154" t="s">
        <v>54</v>
      </c>
      <c r="H154" t="s">
        <v>55</v>
      </c>
      <c r="I154" s="10">
        <f t="shared" si="28"/>
        <v>14505.678</v>
      </c>
      <c r="J154" s="10">
        <f t="shared" si="29"/>
        <v>43517.034</v>
      </c>
      <c r="K154" s="10">
        <f t="shared" si="32"/>
        <v>24176.13</v>
      </c>
      <c r="L154" s="10">
        <f t="shared" si="33"/>
        <v>24176.13</v>
      </c>
      <c r="M154" s="11" t="s">
        <v>56</v>
      </c>
      <c r="N154" s="10" t="s">
        <v>57</v>
      </c>
      <c r="O154" s="11">
        <f t="shared" si="34"/>
        <v>22967.323499999999</v>
      </c>
      <c r="P154" s="3" t="s">
        <v>58</v>
      </c>
      <c r="Q154" s="3" t="s">
        <v>58</v>
      </c>
      <c r="R154" s="3" t="s">
        <v>58</v>
      </c>
      <c r="S154" s="3" t="s">
        <v>58</v>
      </c>
      <c r="T154" s="10">
        <f t="shared" si="27"/>
        <v>43517.034</v>
      </c>
      <c r="U154" s="10">
        <f t="shared" si="27"/>
        <v>43517.034</v>
      </c>
      <c r="V154" s="10">
        <f t="shared" si="27"/>
        <v>43517.034</v>
      </c>
      <c r="W154" s="10">
        <f t="shared" ref="W154:AC217" si="38">$F154*1.8</f>
        <v>43517.034</v>
      </c>
      <c r="X154" s="10">
        <f t="shared" si="38"/>
        <v>43517.034</v>
      </c>
      <c r="Y154" s="10">
        <f t="shared" si="38"/>
        <v>43517.034</v>
      </c>
      <c r="Z154" s="10">
        <f t="shared" si="38"/>
        <v>43517.034</v>
      </c>
      <c r="AA154" s="3" t="s">
        <v>59</v>
      </c>
      <c r="AB154" s="11" t="s">
        <v>58</v>
      </c>
      <c r="AC154" s="11" t="s">
        <v>58</v>
      </c>
      <c r="AD154" s="11" t="s">
        <v>58</v>
      </c>
      <c r="AE154" s="11" t="s">
        <v>58</v>
      </c>
      <c r="AF154" s="11" t="s">
        <v>58</v>
      </c>
      <c r="AG154" s="11" t="s">
        <v>58</v>
      </c>
      <c r="AH154" s="11" t="s">
        <v>58</v>
      </c>
      <c r="AI154" s="11" t="s">
        <v>58</v>
      </c>
      <c r="AJ154" s="11" t="s">
        <v>58</v>
      </c>
      <c r="AK154" s="11" t="s">
        <v>58</v>
      </c>
      <c r="AL154" s="11" t="s">
        <v>58</v>
      </c>
      <c r="AM154" s="11" t="s">
        <v>58</v>
      </c>
      <c r="AN154" s="11">
        <f t="shared" si="35"/>
        <v>14505.678</v>
      </c>
      <c r="AO154" s="11">
        <f t="shared" si="36"/>
        <v>14505.678</v>
      </c>
      <c r="AP154" s="10">
        <f t="shared" si="37"/>
        <v>14505.678</v>
      </c>
      <c r="AQ154" s="10">
        <f t="shared" si="37"/>
        <v>14505.678</v>
      </c>
      <c r="AR154" s="10">
        <f t="shared" si="37"/>
        <v>14505.678</v>
      </c>
      <c r="AS154" s="10">
        <f t="shared" si="37"/>
        <v>14505.678</v>
      </c>
    </row>
    <row r="155" spans="1:45" x14ac:dyDescent="0.75">
      <c r="A155" t="s">
        <v>51</v>
      </c>
      <c r="B155" t="s">
        <v>69</v>
      </c>
      <c r="C155" s="8">
        <v>802</v>
      </c>
      <c r="D155" s="3" t="s">
        <v>60</v>
      </c>
      <c r="E155" s="3" t="str">
        <f t="shared" si="31"/>
        <v>CMG 802  Level 2</v>
      </c>
      <c r="F155" s="9" cm="1">
        <f t="array" ref="F155">SUMPRODUCT(('[1]CMG Matrix 2023.07.01'!$A$4:$A$1303=$B$1)*('[1]CMG Matrix 2023.07.01'!$D$4:$D$1303=$C155)*('[1]CMG Matrix 2023.07.01'!$M$3:$P$3=$D155)*('[1]CMG Matrix 2023.07.01'!$M$4:$P$1303))</f>
        <v>19302.11</v>
      </c>
      <c r="G155" t="s">
        <v>54</v>
      </c>
      <c r="H155" t="s">
        <v>55</v>
      </c>
      <c r="I155" s="10">
        <f t="shared" si="28"/>
        <v>11581.266</v>
      </c>
      <c r="J155" s="10">
        <f t="shared" si="29"/>
        <v>34743.798000000003</v>
      </c>
      <c r="K155" s="10">
        <f t="shared" si="32"/>
        <v>19302.11</v>
      </c>
      <c r="L155" s="10">
        <f t="shared" si="33"/>
        <v>19302.11</v>
      </c>
      <c r="M155" s="11" t="s">
        <v>56</v>
      </c>
      <c r="N155" s="10" t="s">
        <v>57</v>
      </c>
      <c r="O155" s="11">
        <f t="shared" si="34"/>
        <v>18337.004499999999</v>
      </c>
      <c r="P155" s="3" t="s">
        <v>58</v>
      </c>
      <c r="Q155" s="3" t="s">
        <v>58</v>
      </c>
      <c r="R155" s="3" t="s">
        <v>58</v>
      </c>
      <c r="S155" s="3" t="s">
        <v>58</v>
      </c>
      <c r="T155" s="10">
        <f t="shared" ref="T155:Z218" si="39">$F155*1.8</f>
        <v>34743.798000000003</v>
      </c>
      <c r="U155" s="10">
        <f t="shared" si="39"/>
        <v>34743.798000000003</v>
      </c>
      <c r="V155" s="10">
        <f t="shared" si="39"/>
        <v>34743.798000000003</v>
      </c>
      <c r="W155" s="10">
        <f t="shared" si="39"/>
        <v>34743.798000000003</v>
      </c>
      <c r="X155" s="10">
        <f t="shared" si="39"/>
        <v>34743.798000000003</v>
      </c>
      <c r="Y155" s="10">
        <f t="shared" si="39"/>
        <v>34743.798000000003</v>
      </c>
      <c r="Z155" s="10">
        <f t="shared" si="39"/>
        <v>34743.798000000003</v>
      </c>
      <c r="AA155" s="3" t="s">
        <v>59</v>
      </c>
      <c r="AB155" s="11" t="s">
        <v>58</v>
      </c>
      <c r="AC155" s="11" t="s">
        <v>58</v>
      </c>
      <c r="AD155" s="11" t="s">
        <v>58</v>
      </c>
      <c r="AE155" s="11" t="s">
        <v>58</v>
      </c>
      <c r="AF155" s="11" t="s">
        <v>58</v>
      </c>
      <c r="AG155" s="11" t="s">
        <v>58</v>
      </c>
      <c r="AH155" s="11" t="s">
        <v>58</v>
      </c>
      <c r="AI155" s="11" t="s">
        <v>58</v>
      </c>
      <c r="AJ155" s="11" t="s">
        <v>58</v>
      </c>
      <c r="AK155" s="11" t="s">
        <v>58</v>
      </c>
      <c r="AL155" s="11" t="s">
        <v>58</v>
      </c>
      <c r="AM155" s="11" t="s">
        <v>58</v>
      </c>
      <c r="AN155" s="11">
        <f t="shared" si="35"/>
        <v>11581.266</v>
      </c>
      <c r="AO155" s="11">
        <f t="shared" si="36"/>
        <v>11581.266</v>
      </c>
      <c r="AP155" s="10">
        <f t="shared" si="37"/>
        <v>11581.266</v>
      </c>
      <c r="AQ155" s="10">
        <f t="shared" si="37"/>
        <v>11581.266</v>
      </c>
      <c r="AR155" s="10">
        <f t="shared" si="37"/>
        <v>11581.266</v>
      </c>
      <c r="AS155" s="10">
        <f t="shared" si="37"/>
        <v>11581.266</v>
      </c>
    </row>
    <row r="156" spans="1:45" x14ac:dyDescent="0.75">
      <c r="A156" t="s">
        <v>51</v>
      </c>
      <c r="B156" t="s">
        <v>69</v>
      </c>
      <c r="C156" s="8">
        <v>802</v>
      </c>
      <c r="D156" s="3" t="s">
        <v>61</v>
      </c>
      <c r="E156" s="3" t="str">
        <f t="shared" si="31"/>
        <v>CMG 802  Level 3</v>
      </c>
      <c r="F156" s="9" cm="1">
        <f t="array" ref="F156">SUMPRODUCT(('[1]CMG Matrix 2023.07.01'!$A$4:$A$1303=$B$1)*('[1]CMG Matrix 2023.07.01'!$D$4:$D$1303=$C156)*('[1]CMG Matrix 2023.07.01'!$M$3:$P$3=$D156)*('[1]CMG Matrix 2023.07.01'!$M$4:$P$1303))</f>
        <v>17944.419999999998</v>
      </c>
      <c r="G156" t="s">
        <v>54</v>
      </c>
      <c r="H156" t="s">
        <v>55</v>
      </c>
      <c r="I156" s="10">
        <f t="shared" si="28"/>
        <v>10766.651999999998</v>
      </c>
      <c r="J156" s="10">
        <f t="shared" si="29"/>
        <v>32299.955999999998</v>
      </c>
      <c r="K156" s="10">
        <f t="shared" si="32"/>
        <v>17944.419999999998</v>
      </c>
      <c r="L156" s="10">
        <f t="shared" si="33"/>
        <v>17944.419999999998</v>
      </c>
      <c r="M156" s="11" t="s">
        <v>56</v>
      </c>
      <c r="N156" s="10" t="s">
        <v>57</v>
      </c>
      <c r="O156" s="11">
        <f t="shared" si="34"/>
        <v>17047.198999999997</v>
      </c>
      <c r="P156" s="3" t="s">
        <v>58</v>
      </c>
      <c r="Q156" s="3" t="s">
        <v>58</v>
      </c>
      <c r="R156" s="3" t="s">
        <v>58</v>
      </c>
      <c r="S156" s="3" t="s">
        <v>58</v>
      </c>
      <c r="T156" s="10">
        <f t="shared" si="39"/>
        <v>32299.955999999998</v>
      </c>
      <c r="U156" s="10">
        <f t="shared" si="39"/>
        <v>32299.955999999998</v>
      </c>
      <c r="V156" s="10">
        <f t="shared" si="39"/>
        <v>32299.955999999998</v>
      </c>
      <c r="W156" s="10">
        <f t="shared" si="39"/>
        <v>32299.955999999998</v>
      </c>
      <c r="X156" s="10">
        <f t="shared" si="39"/>
        <v>32299.955999999998</v>
      </c>
      <c r="Y156" s="10">
        <f t="shared" si="39"/>
        <v>32299.955999999998</v>
      </c>
      <c r="Z156" s="10">
        <f t="shared" si="39"/>
        <v>32299.955999999998</v>
      </c>
      <c r="AA156" s="3" t="s">
        <v>59</v>
      </c>
      <c r="AB156" s="11" t="s">
        <v>58</v>
      </c>
      <c r="AC156" s="11" t="s">
        <v>58</v>
      </c>
      <c r="AD156" s="11" t="s">
        <v>58</v>
      </c>
      <c r="AE156" s="11" t="s">
        <v>58</v>
      </c>
      <c r="AF156" s="11" t="s">
        <v>58</v>
      </c>
      <c r="AG156" s="11" t="s">
        <v>58</v>
      </c>
      <c r="AH156" s="11" t="s">
        <v>58</v>
      </c>
      <c r="AI156" s="11" t="s">
        <v>58</v>
      </c>
      <c r="AJ156" s="11" t="s">
        <v>58</v>
      </c>
      <c r="AK156" s="11" t="s">
        <v>58</v>
      </c>
      <c r="AL156" s="11" t="s">
        <v>58</v>
      </c>
      <c r="AM156" s="11" t="s">
        <v>58</v>
      </c>
      <c r="AN156" s="11">
        <f t="shared" si="35"/>
        <v>10766.651999999998</v>
      </c>
      <c r="AO156" s="11">
        <f t="shared" si="36"/>
        <v>10766.651999999998</v>
      </c>
      <c r="AP156" s="10">
        <f t="shared" si="37"/>
        <v>10766.651999999998</v>
      </c>
      <c r="AQ156" s="10">
        <f t="shared" si="37"/>
        <v>10766.651999999998</v>
      </c>
      <c r="AR156" s="10">
        <f t="shared" si="37"/>
        <v>10766.651999999998</v>
      </c>
      <c r="AS156" s="10">
        <f t="shared" si="37"/>
        <v>10766.651999999998</v>
      </c>
    </row>
    <row r="157" spans="1:45" x14ac:dyDescent="0.75">
      <c r="A157" t="s">
        <v>51</v>
      </c>
      <c r="B157" t="s">
        <v>69</v>
      </c>
      <c r="C157" s="8">
        <v>802</v>
      </c>
      <c r="D157" s="3" t="s">
        <v>62</v>
      </c>
      <c r="E157" s="3" t="str">
        <f t="shared" si="31"/>
        <v>CMG 802  Level 4</v>
      </c>
      <c r="F157" s="9" cm="1">
        <f t="array" ref="F157">SUMPRODUCT(('[1]CMG Matrix 2023.07.01'!$A$4:$A$1303=$B$1)*('[1]CMG Matrix 2023.07.01'!$D$4:$D$1303=$C157)*('[1]CMG Matrix 2023.07.01'!$M$3:$P$3=$D157)*('[1]CMG Matrix 2023.07.01'!$M$4:$P$1303))</f>
        <v>16507.72</v>
      </c>
      <c r="G157" t="s">
        <v>54</v>
      </c>
      <c r="H157" t="s">
        <v>55</v>
      </c>
      <c r="I157" s="10">
        <f t="shared" si="28"/>
        <v>9904.6319999999996</v>
      </c>
      <c r="J157" s="10">
        <f t="shared" si="29"/>
        <v>29713.896000000004</v>
      </c>
      <c r="K157" s="10">
        <f t="shared" si="32"/>
        <v>16507.72</v>
      </c>
      <c r="L157" s="10">
        <f t="shared" si="33"/>
        <v>16507.72</v>
      </c>
      <c r="M157" s="11" t="s">
        <v>56</v>
      </c>
      <c r="N157" s="10" t="s">
        <v>57</v>
      </c>
      <c r="O157" s="11">
        <f t="shared" si="34"/>
        <v>15682.334000000001</v>
      </c>
      <c r="P157" s="3" t="s">
        <v>58</v>
      </c>
      <c r="Q157" s="3" t="s">
        <v>58</v>
      </c>
      <c r="R157" s="3" t="s">
        <v>58</v>
      </c>
      <c r="S157" s="3" t="s">
        <v>58</v>
      </c>
      <c r="T157" s="10">
        <f t="shared" si="39"/>
        <v>29713.896000000004</v>
      </c>
      <c r="U157" s="10">
        <f t="shared" si="39"/>
        <v>29713.896000000004</v>
      </c>
      <c r="V157" s="10">
        <f t="shared" si="39"/>
        <v>29713.896000000004</v>
      </c>
      <c r="W157" s="10">
        <f t="shared" si="39"/>
        <v>29713.896000000004</v>
      </c>
      <c r="X157" s="10">
        <f t="shared" si="39"/>
        <v>29713.896000000004</v>
      </c>
      <c r="Y157" s="10">
        <f t="shared" si="39"/>
        <v>29713.896000000004</v>
      </c>
      <c r="Z157" s="10">
        <f t="shared" si="39"/>
        <v>29713.896000000004</v>
      </c>
      <c r="AA157" s="3" t="s">
        <v>59</v>
      </c>
      <c r="AB157" s="11" t="s">
        <v>58</v>
      </c>
      <c r="AC157" s="11" t="s">
        <v>58</v>
      </c>
      <c r="AD157" s="11" t="s">
        <v>58</v>
      </c>
      <c r="AE157" s="11" t="s">
        <v>58</v>
      </c>
      <c r="AF157" s="11" t="s">
        <v>58</v>
      </c>
      <c r="AG157" s="11" t="s">
        <v>58</v>
      </c>
      <c r="AH157" s="11" t="s">
        <v>58</v>
      </c>
      <c r="AI157" s="11" t="s">
        <v>58</v>
      </c>
      <c r="AJ157" s="11" t="s">
        <v>58</v>
      </c>
      <c r="AK157" s="11" t="s">
        <v>58</v>
      </c>
      <c r="AL157" s="11" t="s">
        <v>58</v>
      </c>
      <c r="AM157" s="11" t="s">
        <v>58</v>
      </c>
      <c r="AN157" s="11">
        <f t="shared" si="35"/>
        <v>9904.6319999999996</v>
      </c>
      <c r="AO157" s="11">
        <f t="shared" si="36"/>
        <v>9904.6319999999996</v>
      </c>
      <c r="AP157" s="10">
        <f t="shared" si="37"/>
        <v>9904.6319999999996</v>
      </c>
      <c r="AQ157" s="10">
        <f t="shared" si="37"/>
        <v>9904.6319999999996</v>
      </c>
      <c r="AR157" s="10">
        <f t="shared" si="37"/>
        <v>9904.6319999999996</v>
      </c>
      <c r="AS157" s="10">
        <f t="shared" si="37"/>
        <v>9904.6319999999996</v>
      </c>
    </row>
    <row r="158" spans="1:45" x14ac:dyDescent="0.75">
      <c r="A158" t="s">
        <v>51</v>
      </c>
      <c r="B158" t="s">
        <v>69</v>
      </c>
      <c r="C158" s="8">
        <v>803</v>
      </c>
      <c r="D158" s="3" t="s">
        <v>53</v>
      </c>
      <c r="E158" s="3" t="str">
        <f t="shared" si="31"/>
        <v>CMG 803  Level 1</v>
      </c>
      <c r="F158" s="9" cm="1">
        <f t="array" ref="F158">SUMPRODUCT(('[1]CMG Matrix 2023.07.01'!$A$4:$A$1303=$B$1)*('[1]CMG Matrix 2023.07.01'!$D$4:$D$1303=$C158)*('[1]CMG Matrix 2023.07.01'!$M$3:$P$3=$D158)*('[1]CMG Matrix 2023.07.01'!$M$4:$P$1303))</f>
        <v>26868.16</v>
      </c>
      <c r="G158" t="s">
        <v>54</v>
      </c>
      <c r="H158" t="s">
        <v>55</v>
      </c>
      <c r="I158" s="10">
        <f t="shared" si="28"/>
        <v>16120.895999999999</v>
      </c>
      <c r="J158" s="10">
        <f t="shared" si="29"/>
        <v>48362.688000000002</v>
      </c>
      <c r="K158" s="10">
        <f t="shared" si="32"/>
        <v>26868.16</v>
      </c>
      <c r="L158" s="10">
        <f t="shared" si="33"/>
        <v>26868.16</v>
      </c>
      <c r="M158" s="11" t="s">
        <v>56</v>
      </c>
      <c r="N158" s="10" t="s">
        <v>57</v>
      </c>
      <c r="O158" s="11">
        <f t="shared" si="34"/>
        <v>25524.752</v>
      </c>
      <c r="P158" s="3" t="s">
        <v>58</v>
      </c>
      <c r="Q158" s="3" t="s">
        <v>58</v>
      </c>
      <c r="R158" s="3" t="s">
        <v>58</v>
      </c>
      <c r="S158" s="3" t="s">
        <v>58</v>
      </c>
      <c r="T158" s="10">
        <f t="shared" si="39"/>
        <v>48362.688000000002</v>
      </c>
      <c r="U158" s="10">
        <f t="shared" si="39"/>
        <v>48362.688000000002</v>
      </c>
      <c r="V158" s="10">
        <f t="shared" si="39"/>
        <v>48362.688000000002</v>
      </c>
      <c r="W158" s="10">
        <f t="shared" si="39"/>
        <v>48362.688000000002</v>
      </c>
      <c r="X158" s="10">
        <f t="shared" si="39"/>
        <v>48362.688000000002</v>
      </c>
      <c r="Y158" s="10">
        <f t="shared" si="39"/>
        <v>48362.688000000002</v>
      </c>
      <c r="Z158" s="10">
        <f t="shared" si="39"/>
        <v>48362.688000000002</v>
      </c>
      <c r="AA158" s="3" t="s">
        <v>59</v>
      </c>
      <c r="AB158" s="11" t="s">
        <v>58</v>
      </c>
      <c r="AC158" s="11" t="s">
        <v>58</v>
      </c>
      <c r="AD158" s="11" t="s">
        <v>58</v>
      </c>
      <c r="AE158" s="11" t="s">
        <v>58</v>
      </c>
      <c r="AF158" s="11" t="s">
        <v>58</v>
      </c>
      <c r="AG158" s="11" t="s">
        <v>58</v>
      </c>
      <c r="AH158" s="11" t="s">
        <v>58</v>
      </c>
      <c r="AI158" s="11" t="s">
        <v>58</v>
      </c>
      <c r="AJ158" s="11" t="s">
        <v>58</v>
      </c>
      <c r="AK158" s="11" t="s">
        <v>58</v>
      </c>
      <c r="AL158" s="11" t="s">
        <v>58</v>
      </c>
      <c r="AM158" s="11" t="s">
        <v>58</v>
      </c>
      <c r="AN158" s="11">
        <f t="shared" si="35"/>
        <v>16120.895999999999</v>
      </c>
      <c r="AO158" s="11">
        <f t="shared" si="36"/>
        <v>16120.895999999999</v>
      </c>
      <c r="AP158" s="10">
        <f t="shared" si="37"/>
        <v>16120.895999999999</v>
      </c>
      <c r="AQ158" s="10">
        <f t="shared" si="37"/>
        <v>16120.895999999999</v>
      </c>
      <c r="AR158" s="10">
        <f t="shared" si="37"/>
        <v>16120.895999999999</v>
      </c>
      <c r="AS158" s="10">
        <f t="shared" si="37"/>
        <v>16120.895999999999</v>
      </c>
    </row>
    <row r="159" spans="1:45" x14ac:dyDescent="0.75">
      <c r="A159" t="s">
        <v>51</v>
      </c>
      <c r="B159" t="s">
        <v>69</v>
      </c>
      <c r="C159" s="8">
        <v>803</v>
      </c>
      <c r="D159" s="3" t="s">
        <v>60</v>
      </c>
      <c r="E159" s="3" t="str">
        <f t="shared" si="31"/>
        <v>CMG 803  Level 2</v>
      </c>
      <c r="F159" s="9" cm="1">
        <f t="array" ref="F159">SUMPRODUCT(('[1]CMG Matrix 2023.07.01'!$A$4:$A$1303=$B$1)*('[1]CMG Matrix 2023.07.01'!$D$4:$D$1303=$C159)*('[1]CMG Matrix 2023.07.01'!$M$3:$P$3=$D159)*('[1]CMG Matrix 2023.07.01'!$M$4:$P$1303))</f>
        <v>21451.78</v>
      </c>
      <c r="G159" t="s">
        <v>54</v>
      </c>
      <c r="H159" t="s">
        <v>55</v>
      </c>
      <c r="I159" s="10">
        <f t="shared" si="28"/>
        <v>12871.067999999999</v>
      </c>
      <c r="J159" s="10">
        <f t="shared" si="29"/>
        <v>38613.203999999998</v>
      </c>
      <c r="K159" s="10">
        <f t="shared" si="32"/>
        <v>21451.78</v>
      </c>
      <c r="L159" s="10">
        <f t="shared" si="33"/>
        <v>21451.78</v>
      </c>
      <c r="M159" s="11" t="s">
        <v>56</v>
      </c>
      <c r="N159" s="10" t="s">
        <v>57</v>
      </c>
      <c r="O159" s="11">
        <f t="shared" si="34"/>
        <v>20379.190999999999</v>
      </c>
      <c r="P159" s="3" t="s">
        <v>58</v>
      </c>
      <c r="Q159" s="3" t="s">
        <v>58</v>
      </c>
      <c r="R159" s="3" t="s">
        <v>58</v>
      </c>
      <c r="S159" s="3" t="s">
        <v>58</v>
      </c>
      <c r="T159" s="10">
        <f t="shared" si="39"/>
        <v>38613.203999999998</v>
      </c>
      <c r="U159" s="10">
        <f t="shared" si="39"/>
        <v>38613.203999999998</v>
      </c>
      <c r="V159" s="10">
        <f t="shared" si="39"/>
        <v>38613.203999999998</v>
      </c>
      <c r="W159" s="10">
        <f t="shared" si="39"/>
        <v>38613.203999999998</v>
      </c>
      <c r="X159" s="10">
        <f t="shared" si="39"/>
        <v>38613.203999999998</v>
      </c>
      <c r="Y159" s="10">
        <f t="shared" si="39"/>
        <v>38613.203999999998</v>
      </c>
      <c r="Z159" s="10">
        <f t="shared" si="39"/>
        <v>38613.203999999998</v>
      </c>
      <c r="AA159" s="3" t="s">
        <v>59</v>
      </c>
      <c r="AB159" s="11" t="s">
        <v>58</v>
      </c>
      <c r="AC159" s="11" t="s">
        <v>58</v>
      </c>
      <c r="AD159" s="11" t="s">
        <v>58</v>
      </c>
      <c r="AE159" s="11" t="s">
        <v>58</v>
      </c>
      <c r="AF159" s="11" t="s">
        <v>58</v>
      </c>
      <c r="AG159" s="11" t="s">
        <v>58</v>
      </c>
      <c r="AH159" s="11" t="s">
        <v>58</v>
      </c>
      <c r="AI159" s="11" t="s">
        <v>58</v>
      </c>
      <c r="AJ159" s="11" t="s">
        <v>58</v>
      </c>
      <c r="AK159" s="11" t="s">
        <v>58</v>
      </c>
      <c r="AL159" s="11" t="s">
        <v>58</v>
      </c>
      <c r="AM159" s="11" t="s">
        <v>58</v>
      </c>
      <c r="AN159" s="11">
        <f t="shared" si="35"/>
        <v>12871.067999999999</v>
      </c>
      <c r="AO159" s="11">
        <f t="shared" si="36"/>
        <v>12871.067999999999</v>
      </c>
      <c r="AP159" s="10">
        <f t="shared" si="37"/>
        <v>12871.067999999999</v>
      </c>
      <c r="AQ159" s="10">
        <f t="shared" si="37"/>
        <v>12871.067999999999</v>
      </c>
      <c r="AR159" s="10">
        <f t="shared" si="37"/>
        <v>12871.067999999999</v>
      </c>
      <c r="AS159" s="10">
        <f t="shared" si="37"/>
        <v>12871.067999999999</v>
      </c>
    </row>
    <row r="160" spans="1:45" x14ac:dyDescent="0.75">
      <c r="A160" t="s">
        <v>51</v>
      </c>
      <c r="B160" t="s">
        <v>69</v>
      </c>
      <c r="C160" s="8">
        <v>803</v>
      </c>
      <c r="D160" s="3" t="s">
        <v>61</v>
      </c>
      <c r="E160" s="3" t="str">
        <f t="shared" si="31"/>
        <v>CMG 803  Level 3</v>
      </c>
      <c r="F160" s="9" cm="1">
        <f t="array" ref="F160">SUMPRODUCT(('[1]CMG Matrix 2023.07.01'!$A$4:$A$1303=$B$1)*('[1]CMG Matrix 2023.07.01'!$D$4:$D$1303=$C160)*('[1]CMG Matrix 2023.07.01'!$M$3:$P$3=$D160)*('[1]CMG Matrix 2023.07.01'!$M$4:$P$1303))</f>
        <v>19943.240000000002</v>
      </c>
      <c r="G160" t="s">
        <v>54</v>
      </c>
      <c r="H160" t="s">
        <v>55</v>
      </c>
      <c r="I160" s="10">
        <f t="shared" si="28"/>
        <v>11965.944000000001</v>
      </c>
      <c r="J160" s="10">
        <f t="shared" si="29"/>
        <v>35897.832000000002</v>
      </c>
      <c r="K160" s="10">
        <f t="shared" si="32"/>
        <v>19943.240000000002</v>
      </c>
      <c r="L160" s="10">
        <f t="shared" si="33"/>
        <v>19943.240000000002</v>
      </c>
      <c r="M160" s="11" t="s">
        <v>56</v>
      </c>
      <c r="N160" s="10" t="s">
        <v>57</v>
      </c>
      <c r="O160" s="11">
        <f t="shared" si="34"/>
        <v>18946.078000000001</v>
      </c>
      <c r="P160" s="3" t="s">
        <v>58</v>
      </c>
      <c r="Q160" s="3" t="s">
        <v>58</v>
      </c>
      <c r="R160" s="3" t="s">
        <v>58</v>
      </c>
      <c r="S160" s="3" t="s">
        <v>58</v>
      </c>
      <c r="T160" s="10">
        <f t="shared" si="39"/>
        <v>35897.832000000002</v>
      </c>
      <c r="U160" s="10">
        <f t="shared" si="39"/>
        <v>35897.832000000002</v>
      </c>
      <c r="V160" s="10">
        <f t="shared" si="39"/>
        <v>35897.832000000002</v>
      </c>
      <c r="W160" s="10">
        <f t="shared" si="39"/>
        <v>35897.832000000002</v>
      </c>
      <c r="X160" s="10">
        <f t="shared" si="39"/>
        <v>35897.832000000002</v>
      </c>
      <c r="Y160" s="10">
        <f t="shared" si="39"/>
        <v>35897.832000000002</v>
      </c>
      <c r="Z160" s="10">
        <f t="shared" si="39"/>
        <v>35897.832000000002</v>
      </c>
      <c r="AA160" s="3" t="s">
        <v>59</v>
      </c>
      <c r="AB160" s="11" t="s">
        <v>58</v>
      </c>
      <c r="AC160" s="11" t="s">
        <v>58</v>
      </c>
      <c r="AD160" s="11" t="s">
        <v>58</v>
      </c>
      <c r="AE160" s="11" t="s">
        <v>58</v>
      </c>
      <c r="AF160" s="11" t="s">
        <v>58</v>
      </c>
      <c r="AG160" s="11" t="s">
        <v>58</v>
      </c>
      <c r="AH160" s="11" t="s">
        <v>58</v>
      </c>
      <c r="AI160" s="11" t="s">
        <v>58</v>
      </c>
      <c r="AJ160" s="11" t="s">
        <v>58</v>
      </c>
      <c r="AK160" s="11" t="s">
        <v>58</v>
      </c>
      <c r="AL160" s="11" t="s">
        <v>58</v>
      </c>
      <c r="AM160" s="11" t="s">
        <v>58</v>
      </c>
      <c r="AN160" s="11">
        <f t="shared" si="35"/>
        <v>11965.944000000001</v>
      </c>
      <c r="AO160" s="11">
        <f t="shared" si="36"/>
        <v>11965.944000000001</v>
      </c>
      <c r="AP160" s="10">
        <f t="shared" si="37"/>
        <v>11965.944000000001</v>
      </c>
      <c r="AQ160" s="10">
        <f t="shared" si="37"/>
        <v>11965.944000000001</v>
      </c>
      <c r="AR160" s="10">
        <f t="shared" si="37"/>
        <v>11965.944000000001</v>
      </c>
      <c r="AS160" s="10">
        <f t="shared" si="37"/>
        <v>11965.944000000001</v>
      </c>
    </row>
    <row r="161" spans="1:45" x14ac:dyDescent="0.75">
      <c r="A161" t="s">
        <v>51</v>
      </c>
      <c r="B161" t="s">
        <v>69</v>
      </c>
      <c r="C161" s="8">
        <v>803</v>
      </c>
      <c r="D161" s="3" t="s">
        <v>62</v>
      </c>
      <c r="E161" s="3" t="str">
        <f t="shared" si="31"/>
        <v>CMG 803  Level 4</v>
      </c>
      <c r="F161" s="9" cm="1">
        <f t="array" ref="F161">SUMPRODUCT(('[1]CMG Matrix 2023.07.01'!$A$4:$A$1303=$B$1)*('[1]CMG Matrix 2023.07.01'!$D$4:$D$1303=$C161)*('[1]CMG Matrix 2023.07.01'!$M$3:$P$3=$D161)*('[1]CMG Matrix 2023.07.01'!$M$4:$P$1303))</f>
        <v>18346.71</v>
      </c>
      <c r="G161" t="s">
        <v>54</v>
      </c>
      <c r="H161" t="s">
        <v>55</v>
      </c>
      <c r="I161" s="10">
        <f t="shared" si="28"/>
        <v>11008.026</v>
      </c>
      <c r="J161" s="10">
        <f t="shared" si="29"/>
        <v>33024.078000000001</v>
      </c>
      <c r="K161" s="10">
        <f t="shared" si="32"/>
        <v>18346.71</v>
      </c>
      <c r="L161" s="10">
        <f t="shared" si="33"/>
        <v>18346.71</v>
      </c>
      <c r="M161" s="11" t="s">
        <v>56</v>
      </c>
      <c r="N161" s="10" t="s">
        <v>57</v>
      </c>
      <c r="O161" s="11">
        <f t="shared" si="34"/>
        <v>17429.374499999998</v>
      </c>
      <c r="P161" s="3" t="s">
        <v>58</v>
      </c>
      <c r="Q161" s="3" t="s">
        <v>58</v>
      </c>
      <c r="R161" s="3" t="s">
        <v>58</v>
      </c>
      <c r="S161" s="3" t="s">
        <v>58</v>
      </c>
      <c r="T161" s="10">
        <f t="shared" si="39"/>
        <v>33024.078000000001</v>
      </c>
      <c r="U161" s="10">
        <f t="shared" si="39"/>
        <v>33024.078000000001</v>
      </c>
      <c r="V161" s="10">
        <f t="shared" si="39"/>
        <v>33024.078000000001</v>
      </c>
      <c r="W161" s="10">
        <f t="shared" si="39"/>
        <v>33024.078000000001</v>
      </c>
      <c r="X161" s="10">
        <f t="shared" si="39"/>
        <v>33024.078000000001</v>
      </c>
      <c r="Y161" s="10">
        <f t="shared" si="39"/>
        <v>33024.078000000001</v>
      </c>
      <c r="Z161" s="10">
        <f t="shared" si="39"/>
        <v>33024.078000000001</v>
      </c>
      <c r="AA161" s="3" t="s">
        <v>59</v>
      </c>
      <c r="AB161" s="11" t="s">
        <v>58</v>
      </c>
      <c r="AC161" s="11" t="s">
        <v>58</v>
      </c>
      <c r="AD161" s="11" t="s">
        <v>58</v>
      </c>
      <c r="AE161" s="11" t="s">
        <v>58</v>
      </c>
      <c r="AF161" s="11" t="s">
        <v>58</v>
      </c>
      <c r="AG161" s="11" t="s">
        <v>58</v>
      </c>
      <c r="AH161" s="11" t="s">
        <v>58</v>
      </c>
      <c r="AI161" s="11" t="s">
        <v>58</v>
      </c>
      <c r="AJ161" s="11" t="s">
        <v>58</v>
      </c>
      <c r="AK161" s="11" t="s">
        <v>58</v>
      </c>
      <c r="AL161" s="11" t="s">
        <v>58</v>
      </c>
      <c r="AM161" s="11" t="s">
        <v>58</v>
      </c>
      <c r="AN161" s="11">
        <f t="shared" si="35"/>
        <v>11008.026</v>
      </c>
      <c r="AO161" s="11">
        <f t="shared" si="36"/>
        <v>11008.026</v>
      </c>
      <c r="AP161" s="10">
        <f t="shared" si="37"/>
        <v>11008.026</v>
      </c>
      <c r="AQ161" s="10">
        <f t="shared" si="37"/>
        <v>11008.026</v>
      </c>
      <c r="AR161" s="10">
        <f t="shared" si="37"/>
        <v>11008.026</v>
      </c>
      <c r="AS161" s="10">
        <f t="shared" si="37"/>
        <v>11008.026</v>
      </c>
    </row>
    <row r="162" spans="1:45" x14ac:dyDescent="0.75">
      <c r="A162" t="s">
        <v>51</v>
      </c>
      <c r="B162" t="s">
        <v>69</v>
      </c>
      <c r="C162" s="8">
        <v>804</v>
      </c>
      <c r="D162" s="3" t="s">
        <v>53</v>
      </c>
      <c r="E162" s="3" t="str">
        <f t="shared" si="31"/>
        <v>CMG 804  Level 1</v>
      </c>
      <c r="F162" s="9" cm="1">
        <f t="array" ref="F162">SUMPRODUCT(('[1]CMG Matrix 2023.07.01'!$A$4:$A$1303=$B$1)*('[1]CMG Matrix 2023.07.01'!$D$4:$D$1303=$C162)*('[1]CMG Matrix 2023.07.01'!$M$3:$P$3=$D162)*('[1]CMG Matrix 2023.07.01'!$M$4:$P$1303))</f>
        <v>30274.93</v>
      </c>
      <c r="G162" t="s">
        <v>54</v>
      </c>
      <c r="H162" t="s">
        <v>55</v>
      </c>
      <c r="I162" s="10">
        <f t="shared" si="28"/>
        <v>18164.957999999999</v>
      </c>
      <c r="J162" s="10">
        <f t="shared" si="29"/>
        <v>54494.874000000003</v>
      </c>
      <c r="K162" s="10">
        <f t="shared" si="32"/>
        <v>30274.93</v>
      </c>
      <c r="L162" s="10">
        <f t="shared" si="33"/>
        <v>30274.93</v>
      </c>
      <c r="M162" s="11" t="s">
        <v>56</v>
      </c>
      <c r="N162" s="10" t="s">
        <v>57</v>
      </c>
      <c r="O162" s="11">
        <f t="shared" si="34"/>
        <v>28761.183499999999</v>
      </c>
      <c r="P162" s="3" t="s">
        <v>58</v>
      </c>
      <c r="Q162" s="3" t="s">
        <v>58</v>
      </c>
      <c r="R162" s="3" t="s">
        <v>58</v>
      </c>
      <c r="S162" s="3" t="s">
        <v>58</v>
      </c>
      <c r="T162" s="10">
        <f t="shared" si="39"/>
        <v>54494.874000000003</v>
      </c>
      <c r="U162" s="10">
        <f t="shared" si="39"/>
        <v>54494.874000000003</v>
      </c>
      <c r="V162" s="10">
        <f t="shared" si="39"/>
        <v>54494.874000000003</v>
      </c>
      <c r="W162" s="10">
        <f t="shared" si="39"/>
        <v>54494.874000000003</v>
      </c>
      <c r="X162" s="10">
        <f t="shared" si="39"/>
        <v>54494.874000000003</v>
      </c>
      <c r="Y162" s="10">
        <f t="shared" si="39"/>
        <v>54494.874000000003</v>
      </c>
      <c r="Z162" s="10">
        <f t="shared" si="39"/>
        <v>54494.874000000003</v>
      </c>
      <c r="AA162" s="3" t="s">
        <v>59</v>
      </c>
      <c r="AB162" s="11" t="s">
        <v>58</v>
      </c>
      <c r="AC162" s="11" t="s">
        <v>58</v>
      </c>
      <c r="AD162" s="11" t="s">
        <v>58</v>
      </c>
      <c r="AE162" s="11" t="s">
        <v>58</v>
      </c>
      <c r="AF162" s="11" t="s">
        <v>58</v>
      </c>
      <c r="AG162" s="11" t="s">
        <v>58</v>
      </c>
      <c r="AH162" s="11" t="s">
        <v>58</v>
      </c>
      <c r="AI162" s="11" t="s">
        <v>58</v>
      </c>
      <c r="AJ162" s="11" t="s">
        <v>58</v>
      </c>
      <c r="AK162" s="11" t="s">
        <v>58</v>
      </c>
      <c r="AL162" s="11" t="s">
        <v>58</v>
      </c>
      <c r="AM162" s="11" t="s">
        <v>58</v>
      </c>
      <c r="AN162" s="11">
        <f t="shared" si="35"/>
        <v>18164.957999999999</v>
      </c>
      <c r="AO162" s="11">
        <f t="shared" si="36"/>
        <v>18164.957999999999</v>
      </c>
      <c r="AP162" s="10">
        <f t="shared" si="37"/>
        <v>18164.957999999999</v>
      </c>
      <c r="AQ162" s="10">
        <f t="shared" si="37"/>
        <v>18164.957999999999</v>
      </c>
      <c r="AR162" s="10">
        <f t="shared" si="37"/>
        <v>18164.957999999999</v>
      </c>
      <c r="AS162" s="10">
        <f t="shared" si="37"/>
        <v>18164.957999999999</v>
      </c>
    </row>
    <row r="163" spans="1:45" x14ac:dyDescent="0.75">
      <c r="A163" t="s">
        <v>51</v>
      </c>
      <c r="B163" t="s">
        <v>69</v>
      </c>
      <c r="C163" s="8">
        <v>804</v>
      </c>
      <c r="D163" s="3" t="s">
        <v>60</v>
      </c>
      <c r="E163" s="3" t="str">
        <f t="shared" si="31"/>
        <v>CMG 804  Level 2</v>
      </c>
      <c r="F163" s="9" cm="1">
        <f t="array" ref="F163">SUMPRODUCT(('[1]CMG Matrix 2023.07.01'!$A$4:$A$1303=$B$1)*('[1]CMG Matrix 2023.07.01'!$D$4:$D$1303=$C163)*('[1]CMG Matrix 2023.07.01'!$M$3:$P$3=$D163)*('[1]CMG Matrix 2023.07.01'!$M$4:$P$1303))</f>
        <v>24170.75</v>
      </c>
      <c r="G163" t="s">
        <v>54</v>
      </c>
      <c r="H163" t="s">
        <v>55</v>
      </c>
      <c r="I163" s="10">
        <f t="shared" si="28"/>
        <v>14502.449999999999</v>
      </c>
      <c r="J163" s="10">
        <f t="shared" si="29"/>
        <v>43507.35</v>
      </c>
      <c r="K163" s="10">
        <f t="shared" si="32"/>
        <v>24170.75</v>
      </c>
      <c r="L163" s="10">
        <f t="shared" si="33"/>
        <v>24170.75</v>
      </c>
      <c r="M163" s="11" t="s">
        <v>56</v>
      </c>
      <c r="N163" s="10" t="s">
        <v>57</v>
      </c>
      <c r="O163" s="11">
        <f t="shared" si="34"/>
        <v>22962.212499999998</v>
      </c>
      <c r="P163" s="3" t="s">
        <v>58</v>
      </c>
      <c r="Q163" s="3" t="s">
        <v>58</v>
      </c>
      <c r="R163" s="3" t="s">
        <v>58</v>
      </c>
      <c r="S163" s="3" t="s">
        <v>58</v>
      </c>
      <c r="T163" s="10">
        <f t="shared" si="39"/>
        <v>43507.35</v>
      </c>
      <c r="U163" s="10">
        <f t="shared" si="39"/>
        <v>43507.35</v>
      </c>
      <c r="V163" s="10">
        <f t="shared" si="39"/>
        <v>43507.35</v>
      </c>
      <c r="W163" s="10">
        <f t="shared" si="39"/>
        <v>43507.35</v>
      </c>
      <c r="X163" s="10">
        <f t="shared" si="39"/>
        <v>43507.35</v>
      </c>
      <c r="Y163" s="10">
        <f t="shared" si="39"/>
        <v>43507.35</v>
      </c>
      <c r="Z163" s="10">
        <f t="shared" si="39"/>
        <v>43507.35</v>
      </c>
      <c r="AA163" s="3" t="s">
        <v>59</v>
      </c>
      <c r="AB163" s="11" t="s">
        <v>58</v>
      </c>
      <c r="AC163" s="11" t="s">
        <v>58</v>
      </c>
      <c r="AD163" s="11" t="s">
        <v>58</v>
      </c>
      <c r="AE163" s="11" t="s">
        <v>58</v>
      </c>
      <c r="AF163" s="11" t="s">
        <v>58</v>
      </c>
      <c r="AG163" s="11" t="s">
        <v>58</v>
      </c>
      <c r="AH163" s="11" t="s">
        <v>58</v>
      </c>
      <c r="AI163" s="11" t="s">
        <v>58</v>
      </c>
      <c r="AJ163" s="11" t="s">
        <v>58</v>
      </c>
      <c r="AK163" s="11" t="s">
        <v>58</v>
      </c>
      <c r="AL163" s="11" t="s">
        <v>58</v>
      </c>
      <c r="AM163" s="11" t="s">
        <v>58</v>
      </c>
      <c r="AN163" s="11">
        <f t="shared" si="35"/>
        <v>14502.449999999999</v>
      </c>
      <c r="AO163" s="11">
        <f t="shared" si="36"/>
        <v>14502.449999999999</v>
      </c>
      <c r="AP163" s="10">
        <f t="shared" si="37"/>
        <v>14502.449999999999</v>
      </c>
      <c r="AQ163" s="10">
        <f t="shared" si="37"/>
        <v>14502.449999999999</v>
      </c>
      <c r="AR163" s="10">
        <f t="shared" si="37"/>
        <v>14502.449999999999</v>
      </c>
      <c r="AS163" s="10">
        <f t="shared" si="37"/>
        <v>14502.449999999999</v>
      </c>
    </row>
    <row r="164" spans="1:45" x14ac:dyDescent="0.75">
      <c r="A164" t="s">
        <v>51</v>
      </c>
      <c r="B164" t="s">
        <v>69</v>
      </c>
      <c r="C164" s="8">
        <v>804</v>
      </c>
      <c r="D164" s="3" t="s">
        <v>61</v>
      </c>
      <c r="E164" s="3" t="str">
        <f t="shared" si="31"/>
        <v>CMG 804  Level 3</v>
      </c>
      <c r="F164" s="9" cm="1">
        <f t="array" ref="F164">SUMPRODUCT(('[1]CMG Matrix 2023.07.01'!$A$4:$A$1303=$B$1)*('[1]CMG Matrix 2023.07.01'!$D$4:$D$1303=$C164)*('[1]CMG Matrix 2023.07.01'!$M$3:$P$3=$D164)*('[1]CMG Matrix 2023.07.01'!$M$4:$P$1303))</f>
        <v>22471.84</v>
      </c>
      <c r="G164" t="s">
        <v>54</v>
      </c>
      <c r="H164" t="s">
        <v>55</v>
      </c>
      <c r="I164" s="10">
        <f t="shared" si="28"/>
        <v>13483.103999999999</v>
      </c>
      <c r="J164" s="10">
        <f t="shared" si="29"/>
        <v>40449.311999999998</v>
      </c>
      <c r="K164" s="10">
        <f t="shared" si="32"/>
        <v>22471.84</v>
      </c>
      <c r="L164" s="10">
        <f t="shared" si="33"/>
        <v>22471.84</v>
      </c>
      <c r="M164" s="11" t="s">
        <v>56</v>
      </c>
      <c r="N164" s="10" t="s">
        <v>57</v>
      </c>
      <c r="O164" s="11">
        <f t="shared" si="34"/>
        <v>21348.248</v>
      </c>
      <c r="P164" s="3" t="s">
        <v>58</v>
      </c>
      <c r="Q164" s="3" t="s">
        <v>58</v>
      </c>
      <c r="R164" s="3" t="s">
        <v>58</v>
      </c>
      <c r="S164" s="3" t="s">
        <v>58</v>
      </c>
      <c r="T164" s="10">
        <f t="shared" si="39"/>
        <v>40449.311999999998</v>
      </c>
      <c r="U164" s="10">
        <f t="shared" si="39"/>
        <v>40449.311999999998</v>
      </c>
      <c r="V164" s="10">
        <f t="shared" si="39"/>
        <v>40449.311999999998</v>
      </c>
      <c r="W164" s="10">
        <f t="shared" si="39"/>
        <v>40449.311999999998</v>
      </c>
      <c r="X164" s="10">
        <f t="shared" si="39"/>
        <v>40449.311999999998</v>
      </c>
      <c r="Y164" s="10">
        <f t="shared" si="39"/>
        <v>40449.311999999998</v>
      </c>
      <c r="Z164" s="10">
        <f t="shared" si="39"/>
        <v>40449.311999999998</v>
      </c>
      <c r="AA164" s="3" t="s">
        <v>59</v>
      </c>
      <c r="AB164" s="11" t="s">
        <v>58</v>
      </c>
      <c r="AC164" s="11" t="s">
        <v>58</v>
      </c>
      <c r="AD164" s="11" t="s">
        <v>58</v>
      </c>
      <c r="AE164" s="11" t="s">
        <v>58</v>
      </c>
      <c r="AF164" s="11" t="s">
        <v>58</v>
      </c>
      <c r="AG164" s="11" t="s">
        <v>58</v>
      </c>
      <c r="AH164" s="11" t="s">
        <v>58</v>
      </c>
      <c r="AI164" s="11" t="s">
        <v>58</v>
      </c>
      <c r="AJ164" s="11" t="s">
        <v>58</v>
      </c>
      <c r="AK164" s="11" t="s">
        <v>58</v>
      </c>
      <c r="AL164" s="11" t="s">
        <v>58</v>
      </c>
      <c r="AM164" s="11" t="s">
        <v>58</v>
      </c>
      <c r="AN164" s="11">
        <f t="shared" si="35"/>
        <v>13483.103999999999</v>
      </c>
      <c r="AO164" s="11">
        <f t="shared" si="36"/>
        <v>13483.103999999999</v>
      </c>
      <c r="AP164" s="10">
        <f t="shared" si="37"/>
        <v>13483.103999999999</v>
      </c>
      <c r="AQ164" s="10">
        <f t="shared" si="37"/>
        <v>13483.103999999999</v>
      </c>
      <c r="AR164" s="10">
        <f t="shared" si="37"/>
        <v>13483.103999999999</v>
      </c>
      <c r="AS164" s="10">
        <f t="shared" si="37"/>
        <v>13483.103999999999</v>
      </c>
    </row>
    <row r="165" spans="1:45" x14ac:dyDescent="0.75">
      <c r="A165" t="s">
        <v>51</v>
      </c>
      <c r="B165" t="s">
        <v>69</v>
      </c>
      <c r="C165" s="8">
        <v>804</v>
      </c>
      <c r="D165" s="3" t="s">
        <v>62</v>
      </c>
      <c r="E165" s="3" t="str">
        <f t="shared" si="31"/>
        <v>CMG 804  Level 4</v>
      </c>
      <c r="F165" s="9" cm="1">
        <f t="array" ref="F165">SUMPRODUCT(('[1]CMG Matrix 2023.07.01'!$A$4:$A$1303=$B$1)*('[1]CMG Matrix 2023.07.01'!$D$4:$D$1303=$C165)*('[1]CMG Matrix 2023.07.01'!$M$3:$P$3=$D165)*('[1]CMG Matrix 2023.07.01'!$M$4:$P$1303))</f>
        <v>20672.36</v>
      </c>
      <c r="G165" t="s">
        <v>54</v>
      </c>
      <c r="H165" t="s">
        <v>55</v>
      </c>
      <c r="I165" s="10">
        <f t="shared" si="28"/>
        <v>12403.415999999999</v>
      </c>
      <c r="J165" s="10">
        <f t="shared" si="29"/>
        <v>37210.248</v>
      </c>
      <c r="K165" s="10">
        <f t="shared" si="32"/>
        <v>20672.36</v>
      </c>
      <c r="L165" s="10">
        <f t="shared" si="33"/>
        <v>20672.36</v>
      </c>
      <c r="M165" s="11" t="s">
        <v>56</v>
      </c>
      <c r="N165" s="10" t="s">
        <v>57</v>
      </c>
      <c r="O165" s="11">
        <f t="shared" si="34"/>
        <v>19638.741999999998</v>
      </c>
      <c r="P165" s="3" t="s">
        <v>58</v>
      </c>
      <c r="Q165" s="3" t="s">
        <v>58</v>
      </c>
      <c r="R165" s="3" t="s">
        <v>58</v>
      </c>
      <c r="S165" s="3" t="s">
        <v>58</v>
      </c>
      <c r="T165" s="10">
        <f t="shared" si="39"/>
        <v>37210.248</v>
      </c>
      <c r="U165" s="10">
        <f t="shared" si="39"/>
        <v>37210.248</v>
      </c>
      <c r="V165" s="10">
        <f t="shared" si="39"/>
        <v>37210.248</v>
      </c>
      <c r="W165" s="10">
        <f t="shared" si="39"/>
        <v>37210.248</v>
      </c>
      <c r="X165" s="10">
        <f t="shared" si="39"/>
        <v>37210.248</v>
      </c>
      <c r="Y165" s="10">
        <f t="shared" si="39"/>
        <v>37210.248</v>
      </c>
      <c r="Z165" s="10">
        <f t="shared" si="39"/>
        <v>37210.248</v>
      </c>
      <c r="AA165" s="3" t="s">
        <v>59</v>
      </c>
      <c r="AB165" s="11" t="s">
        <v>58</v>
      </c>
      <c r="AC165" s="11" t="s">
        <v>58</v>
      </c>
      <c r="AD165" s="11" t="s">
        <v>58</v>
      </c>
      <c r="AE165" s="11" t="s">
        <v>58</v>
      </c>
      <c r="AF165" s="11" t="s">
        <v>58</v>
      </c>
      <c r="AG165" s="11" t="s">
        <v>58</v>
      </c>
      <c r="AH165" s="11" t="s">
        <v>58</v>
      </c>
      <c r="AI165" s="11" t="s">
        <v>58</v>
      </c>
      <c r="AJ165" s="11" t="s">
        <v>58</v>
      </c>
      <c r="AK165" s="11" t="s">
        <v>58</v>
      </c>
      <c r="AL165" s="11" t="s">
        <v>58</v>
      </c>
      <c r="AM165" s="11" t="s">
        <v>58</v>
      </c>
      <c r="AN165" s="11">
        <f t="shared" si="35"/>
        <v>12403.415999999999</v>
      </c>
      <c r="AO165" s="11">
        <f t="shared" si="36"/>
        <v>12403.415999999999</v>
      </c>
      <c r="AP165" s="10">
        <f t="shared" si="37"/>
        <v>12403.415999999999</v>
      </c>
      <c r="AQ165" s="10">
        <f t="shared" si="37"/>
        <v>12403.415999999999</v>
      </c>
      <c r="AR165" s="10">
        <f t="shared" si="37"/>
        <v>12403.415999999999</v>
      </c>
      <c r="AS165" s="10">
        <f t="shared" si="37"/>
        <v>12403.415999999999</v>
      </c>
    </row>
    <row r="166" spans="1:45" x14ac:dyDescent="0.75">
      <c r="A166" t="s">
        <v>51</v>
      </c>
      <c r="B166" t="s">
        <v>69</v>
      </c>
      <c r="C166" s="8">
        <v>805</v>
      </c>
      <c r="D166" s="3" t="s">
        <v>53</v>
      </c>
      <c r="E166" s="3" t="str">
        <f t="shared" si="31"/>
        <v>CMG 805  Level 1</v>
      </c>
      <c r="F166" s="9" cm="1">
        <f t="array" ref="F166">SUMPRODUCT(('[1]CMG Matrix 2023.07.01'!$A$4:$A$1303=$B$1)*('[1]CMG Matrix 2023.07.01'!$D$4:$D$1303=$C166)*('[1]CMG Matrix 2023.07.01'!$M$3:$P$3=$D166)*('[1]CMG Matrix 2023.07.01'!$M$4:$P$1303))</f>
        <v>37785.300000000003</v>
      </c>
      <c r="G166" t="s">
        <v>54</v>
      </c>
      <c r="H166" t="s">
        <v>55</v>
      </c>
      <c r="I166" s="10">
        <f t="shared" si="28"/>
        <v>22671.18</v>
      </c>
      <c r="J166" s="10">
        <f t="shared" si="29"/>
        <v>68013.540000000008</v>
      </c>
      <c r="K166" s="10">
        <f t="shared" si="32"/>
        <v>37785.300000000003</v>
      </c>
      <c r="L166" s="10">
        <f t="shared" si="33"/>
        <v>37785.300000000003</v>
      </c>
      <c r="M166" s="11" t="s">
        <v>56</v>
      </c>
      <c r="N166" s="10" t="s">
        <v>57</v>
      </c>
      <c r="O166" s="11">
        <f t="shared" si="34"/>
        <v>35896.035000000003</v>
      </c>
      <c r="P166" s="3" t="s">
        <v>58</v>
      </c>
      <c r="Q166" s="3" t="s">
        <v>58</v>
      </c>
      <c r="R166" s="3" t="s">
        <v>58</v>
      </c>
      <c r="S166" s="3" t="s">
        <v>58</v>
      </c>
      <c r="T166" s="10">
        <f t="shared" si="39"/>
        <v>68013.540000000008</v>
      </c>
      <c r="U166" s="10">
        <f t="shared" si="39"/>
        <v>68013.540000000008</v>
      </c>
      <c r="V166" s="10">
        <f t="shared" si="39"/>
        <v>68013.540000000008</v>
      </c>
      <c r="W166" s="10">
        <f t="shared" si="39"/>
        <v>68013.540000000008</v>
      </c>
      <c r="X166" s="10">
        <f t="shared" si="39"/>
        <v>68013.540000000008</v>
      </c>
      <c r="Y166" s="10">
        <f t="shared" si="39"/>
        <v>68013.540000000008</v>
      </c>
      <c r="Z166" s="10">
        <f t="shared" si="39"/>
        <v>68013.540000000008</v>
      </c>
      <c r="AA166" s="3" t="s">
        <v>59</v>
      </c>
      <c r="AB166" s="11" t="s">
        <v>58</v>
      </c>
      <c r="AC166" s="11" t="s">
        <v>58</v>
      </c>
      <c r="AD166" s="11" t="s">
        <v>58</v>
      </c>
      <c r="AE166" s="11" t="s">
        <v>58</v>
      </c>
      <c r="AF166" s="11" t="s">
        <v>58</v>
      </c>
      <c r="AG166" s="11" t="s">
        <v>58</v>
      </c>
      <c r="AH166" s="11" t="s">
        <v>58</v>
      </c>
      <c r="AI166" s="11" t="s">
        <v>58</v>
      </c>
      <c r="AJ166" s="11" t="s">
        <v>58</v>
      </c>
      <c r="AK166" s="11" t="s">
        <v>58</v>
      </c>
      <c r="AL166" s="11" t="s">
        <v>58</v>
      </c>
      <c r="AM166" s="11" t="s">
        <v>58</v>
      </c>
      <c r="AN166" s="11">
        <f t="shared" si="35"/>
        <v>22671.18</v>
      </c>
      <c r="AO166" s="11">
        <f t="shared" si="36"/>
        <v>22671.18</v>
      </c>
      <c r="AP166" s="10">
        <f t="shared" si="37"/>
        <v>22671.18</v>
      </c>
      <c r="AQ166" s="10">
        <f t="shared" si="37"/>
        <v>22671.18</v>
      </c>
      <c r="AR166" s="10">
        <f t="shared" si="37"/>
        <v>22671.18</v>
      </c>
      <c r="AS166" s="10">
        <f t="shared" si="37"/>
        <v>22671.18</v>
      </c>
    </row>
    <row r="167" spans="1:45" x14ac:dyDescent="0.75">
      <c r="A167" t="s">
        <v>51</v>
      </c>
      <c r="B167" t="s">
        <v>69</v>
      </c>
      <c r="C167" s="8">
        <v>805</v>
      </c>
      <c r="D167" s="3" t="s">
        <v>60</v>
      </c>
      <c r="E167" s="3" t="str">
        <f t="shared" si="31"/>
        <v>CMG 805  Level 2</v>
      </c>
      <c r="F167" s="9" cm="1">
        <f t="array" ref="F167">SUMPRODUCT(('[1]CMG Matrix 2023.07.01'!$A$4:$A$1303=$B$1)*('[1]CMG Matrix 2023.07.01'!$D$4:$D$1303=$C167)*('[1]CMG Matrix 2023.07.01'!$M$3:$P$3=$D167)*('[1]CMG Matrix 2023.07.01'!$M$4:$P$1303))</f>
        <v>30167.18</v>
      </c>
      <c r="G167" t="s">
        <v>54</v>
      </c>
      <c r="H167" t="s">
        <v>55</v>
      </c>
      <c r="I167" s="10">
        <f t="shared" si="28"/>
        <v>18100.308000000001</v>
      </c>
      <c r="J167" s="10">
        <f t="shared" si="29"/>
        <v>54300.923999999999</v>
      </c>
      <c r="K167" s="10">
        <f t="shared" si="32"/>
        <v>30167.18</v>
      </c>
      <c r="L167" s="10">
        <f t="shared" si="33"/>
        <v>30167.18</v>
      </c>
      <c r="M167" s="11" t="s">
        <v>56</v>
      </c>
      <c r="N167" s="10" t="s">
        <v>57</v>
      </c>
      <c r="O167" s="11">
        <f t="shared" si="34"/>
        <v>28658.821</v>
      </c>
      <c r="P167" s="3" t="s">
        <v>58</v>
      </c>
      <c r="Q167" s="3" t="s">
        <v>58</v>
      </c>
      <c r="R167" s="3" t="s">
        <v>58</v>
      </c>
      <c r="S167" s="3" t="s">
        <v>58</v>
      </c>
      <c r="T167" s="10">
        <f t="shared" si="39"/>
        <v>54300.923999999999</v>
      </c>
      <c r="U167" s="10">
        <f t="shared" si="39"/>
        <v>54300.923999999999</v>
      </c>
      <c r="V167" s="10">
        <f t="shared" si="39"/>
        <v>54300.923999999999</v>
      </c>
      <c r="W167" s="10">
        <f t="shared" si="39"/>
        <v>54300.923999999999</v>
      </c>
      <c r="X167" s="10">
        <f t="shared" si="39"/>
        <v>54300.923999999999</v>
      </c>
      <c r="Y167" s="10">
        <f t="shared" si="39"/>
        <v>54300.923999999999</v>
      </c>
      <c r="Z167" s="10">
        <f t="shared" si="39"/>
        <v>54300.923999999999</v>
      </c>
      <c r="AA167" s="3" t="s">
        <v>59</v>
      </c>
      <c r="AB167" s="11" t="s">
        <v>58</v>
      </c>
      <c r="AC167" s="11" t="s">
        <v>58</v>
      </c>
      <c r="AD167" s="11" t="s">
        <v>58</v>
      </c>
      <c r="AE167" s="11" t="s">
        <v>58</v>
      </c>
      <c r="AF167" s="11" t="s">
        <v>58</v>
      </c>
      <c r="AG167" s="11" t="s">
        <v>58</v>
      </c>
      <c r="AH167" s="11" t="s">
        <v>58</v>
      </c>
      <c r="AI167" s="11" t="s">
        <v>58</v>
      </c>
      <c r="AJ167" s="11" t="s">
        <v>58</v>
      </c>
      <c r="AK167" s="11" t="s">
        <v>58</v>
      </c>
      <c r="AL167" s="11" t="s">
        <v>58</v>
      </c>
      <c r="AM167" s="11" t="s">
        <v>58</v>
      </c>
      <c r="AN167" s="11">
        <f t="shared" si="35"/>
        <v>18100.308000000001</v>
      </c>
      <c r="AO167" s="11">
        <f t="shared" si="36"/>
        <v>18100.308000000001</v>
      </c>
      <c r="AP167" s="10">
        <f t="shared" si="37"/>
        <v>18100.308000000001</v>
      </c>
      <c r="AQ167" s="10">
        <f t="shared" si="37"/>
        <v>18100.308000000001</v>
      </c>
      <c r="AR167" s="10">
        <f t="shared" si="37"/>
        <v>18100.308000000001</v>
      </c>
      <c r="AS167" s="10">
        <f t="shared" si="37"/>
        <v>18100.308000000001</v>
      </c>
    </row>
    <row r="168" spans="1:45" x14ac:dyDescent="0.75">
      <c r="A168" t="s">
        <v>51</v>
      </c>
      <c r="B168" t="s">
        <v>69</v>
      </c>
      <c r="C168" s="8">
        <v>805</v>
      </c>
      <c r="D168" s="3" t="s">
        <v>61</v>
      </c>
      <c r="E168" s="3" t="str">
        <f t="shared" si="31"/>
        <v>CMG 805  Level 3</v>
      </c>
      <c r="F168" s="9" cm="1">
        <f t="array" ref="F168">SUMPRODUCT(('[1]CMG Matrix 2023.07.01'!$A$4:$A$1303=$B$1)*('[1]CMG Matrix 2023.07.01'!$D$4:$D$1303=$C168)*('[1]CMG Matrix 2023.07.01'!$M$3:$P$3=$D168)*('[1]CMG Matrix 2023.07.01'!$M$4:$P$1303))</f>
        <v>28046.25</v>
      </c>
      <c r="G168" t="s">
        <v>54</v>
      </c>
      <c r="H168" t="s">
        <v>55</v>
      </c>
      <c r="I168" s="10">
        <f t="shared" si="28"/>
        <v>16827.75</v>
      </c>
      <c r="J168" s="10">
        <f t="shared" si="29"/>
        <v>50483.25</v>
      </c>
      <c r="K168" s="10">
        <f t="shared" si="32"/>
        <v>28046.25</v>
      </c>
      <c r="L168" s="10">
        <f t="shared" si="33"/>
        <v>28046.25</v>
      </c>
      <c r="M168" s="11" t="s">
        <v>56</v>
      </c>
      <c r="N168" s="10" t="s">
        <v>57</v>
      </c>
      <c r="O168" s="11">
        <f t="shared" si="34"/>
        <v>26643.9375</v>
      </c>
      <c r="P168" s="3" t="s">
        <v>58</v>
      </c>
      <c r="Q168" s="3" t="s">
        <v>58</v>
      </c>
      <c r="R168" s="3" t="s">
        <v>58</v>
      </c>
      <c r="S168" s="3" t="s">
        <v>58</v>
      </c>
      <c r="T168" s="10">
        <f t="shared" si="39"/>
        <v>50483.25</v>
      </c>
      <c r="U168" s="10">
        <f t="shared" si="39"/>
        <v>50483.25</v>
      </c>
      <c r="V168" s="10">
        <f t="shared" si="39"/>
        <v>50483.25</v>
      </c>
      <c r="W168" s="10">
        <f t="shared" si="39"/>
        <v>50483.25</v>
      </c>
      <c r="X168" s="10">
        <f t="shared" si="39"/>
        <v>50483.25</v>
      </c>
      <c r="Y168" s="10">
        <f t="shared" si="39"/>
        <v>50483.25</v>
      </c>
      <c r="Z168" s="10">
        <f t="shared" si="39"/>
        <v>50483.25</v>
      </c>
      <c r="AA168" s="3" t="s">
        <v>59</v>
      </c>
      <c r="AB168" s="11" t="s">
        <v>58</v>
      </c>
      <c r="AC168" s="11" t="s">
        <v>58</v>
      </c>
      <c r="AD168" s="11" t="s">
        <v>58</v>
      </c>
      <c r="AE168" s="11" t="s">
        <v>58</v>
      </c>
      <c r="AF168" s="11" t="s">
        <v>58</v>
      </c>
      <c r="AG168" s="11" t="s">
        <v>58</v>
      </c>
      <c r="AH168" s="11" t="s">
        <v>58</v>
      </c>
      <c r="AI168" s="11" t="s">
        <v>58</v>
      </c>
      <c r="AJ168" s="11" t="s">
        <v>58</v>
      </c>
      <c r="AK168" s="11" t="s">
        <v>58</v>
      </c>
      <c r="AL168" s="11" t="s">
        <v>58</v>
      </c>
      <c r="AM168" s="11" t="s">
        <v>58</v>
      </c>
      <c r="AN168" s="11">
        <f t="shared" si="35"/>
        <v>16827.75</v>
      </c>
      <c r="AO168" s="11">
        <f t="shared" si="36"/>
        <v>16827.75</v>
      </c>
      <c r="AP168" s="10">
        <f t="shared" si="37"/>
        <v>16827.75</v>
      </c>
      <c r="AQ168" s="10">
        <f t="shared" si="37"/>
        <v>16827.75</v>
      </c>
      <c r="AR168" s="10">
        <f t="shared" si="37"/>
        <v>16827.75</v>
      </c>
      <c r="AS168" s="10">
        <f t="shared" si="37"/>
        <v>16827.75</v>
      </c>
    </row>
    <row r="169" spans="1:45" x14ac:dyDescent="0.75">
      <c r="A169" t="s">
        <v>51</v>
      </c>
      <c r="B169" t="s">
        <v>69</v>
      </c>
      <c r="C169" s="8">
        <v>805</v>
      </c>
      <c r="D169" s="3" t="s">
        <v>62</v>
      </c>
      <c r="E169" s="3" t="str">
        <f t="shared" si="31"/>
        <v>CMG 805  Level 4</v>
      </c>
      <c r="F169" s="9" cm="1">
        <f t="array" ref="F169">SUMPRODUCT(('[1]CMG Matrix 2023.07.01'!$A$4:$A$1303=$B$1)*('[1]CMG Matrix 2023.07.01'!$D$4:$D$1303=$C169)*('[1]CMG Matrix 2023.07.01'!$M$3:$P$3=$D169)*('[1]CMG Matrix 2023.07.01'!$M$4:$P$1303))</f>
        <v>25801.4</v>
      </c>
      <c r="G169" t="s">
        <v>54</v>
      </c>
      <c r="H169" t="s">
        <v>55</v>
      </c>
      <c r="I169" s="10">
        <f t="shared" si="28"/>
        <v>15480.84</v>
      </c>
      <c r="J169" s="10">
        <f t="shared" si="29"/>
        <v>46442.520000000004</v>
      </c>
      <c r="K169" s="10">
        <f t="shared" si="32"/>
        <v>25801.4</v>
      </c>
      <c r="L169" s="10">
        <f t="shared" si="33"/>
        <v>25801.4</v>
      </c>
      <c r="M169" s="11" t="s">
        <v>56</v>
      </c>
      <c r="N169" s="10" t="s">
        <v>57</v>
      </c>
      <c r="O169" s="11">
        <f t="shared" si="34"/>
        <v>24511.33</v>
      </c>
      <c r="P169" s="3" t="s">
        <v>58</v>
      </c>
      <c r="Q169" s="3" t="s">
        <v>58</v>
      </c>
      <c r="R169" s="3" t="s">
        <v>58</v>
      </c>
      <c r="S169" s="3" t="s">
        <v>58</v>
      </c>
      <c r="T169" s="10">
        <f t="shared" si="39"/>
        <v>46442.520000000004</v>
      </c>
      <c r="U169" s="10">
        <f t="shared" si="39"/>
        <v>46442.520000000004</v>
      </c>
      <c r="V169" s="10">
        <f t="shared" si="39"/>
        <v>46442.520000000004</v>
      </c>
      <c r="W169" s="10">
        <f t="shared" si="39"/>
        <v>46442.520000000004</v>
      </c>
      <c r="X169" s="10">
        <f t="shared" si="39"/>
        <v>46442.520000000004</v>
      </c>
      <c r="Y169" s="10">
        <f t="shared" si="39"/>
        <v>46442.520000000004</v>
      </c>
      <c r="Z169" s="10">
        <f t="shared" si="39"/>
        <v>46442.520000000004</v>
      </c>
      <c r="AA169" s="3" t="s">
        <v>59</v>
      </c>
      <c r="AB169" s="11" t="s">
        <v>58</v>
      </c>
      <c r="AC169" s="11" t="s">
        <v>58</v>
      </c>
      <c r="AD169" s="11" t="s">
        <v>58</v>
      </c>
      <c r="AE169" s="11" t="s">
        <v>58</v>
      </c>
      <c r="AF169" s="11" t="s">
        <v>58</v>
      </c>
      <c r="AG169" s="11" t="s">
        <v>58</v>
      </c>
      <c r="AH169" s="11" t="s">
        <v>58</v>
      </c>
      <c r="AI169" s="11" t="s">
        <v>58</v>
      </c>
      <c r="AJ169" s="11" t="s">
        <v>58</v>
      </c>
      <c r="AK169" s="11" t="s">
        <v>58</v>
      </c>
      <c r="AL169" s="11" t="s">
        <v>58</v>
      </c>
      <c r="AM169" s="11" t="s">
        <v>58</v>
      </c>
      <c r="AN169" s="11">
        <f t="shared" si="35"/>
        <v>15480.84</v>
      </c>
      <c r="AO169" s="11">
        <f t="shared" si="36"/>
        <v>15480.84</v>
      </c>
      <c r="AP169" s="10">
        <f t="shared" si="37"/>
        <v>15480.84</v>
      </c>
      <c r="AQ169" s="10">
        <f t="shared" si="37"/>
        <v>15480.84</v>
      </c>
      <c r="AR169" s="10">
        <f t="shared" si="37"/>
        <v>15480.84</v>
      </c>
      <c r="AS169" s="10">
        <f t="shared" si="37"/>
        <v>15480.84</v>
      </c>
    </row>
    <row r="170" spans="1:45" x14ac:dyDescent="0.75">
      <c r="A170" t="s">
        <v>51</v>
      </c>
      <c r="B170" t="s">
        <v>70</v>
      </c>
      <c r="C170" s="8">
        <v>901</v>
      </c>
      <c r="D170" s="3" t="s">
        <v>53</v>
      </c>
      <c r="E170" s="3" t="str">
        <f t="shared" si="31"/>
        <v>CMG 901  Level 1</v>
      </c>
      <c r="F170" s="9" cm="1">
        <f t="array" ref="F170">SUMPRODUCT(('[1]CMG Matrix 2023.07.01'!$A$4:$A$1303=$B$1)*('[1]CMG Matrix 2023.07.01'!$D$4:$D$1303=$C170)*('[1]CMG Matrix 2023.07.01'!$M$3:$P$3=$D170)*('[1]CMG Matrix 2023.07.01'!$M$4:$P$1303))</f>
        <v>22105.47</v>
      </c>
      <c r="G170" t="s">
        <v>54</v>
      </c>
      <c r="H170" t="s">
        <v>55</v>
      </c>
      <c r="I170" s="10">
        <f t="shared" si="28"/>
        <v>13263.282000000001</v>
      </c>
      <c r="J170" s="10">
        <f t="shared" si="29"/>
        <v>39789.846000000005</v>
      </c>
      <c r="K170" s="10">
        <f t="shared" si="32"/>
        <v>22105.47</v>
      </c>
      <c r="L170" s="10">
        <f t="shared" si="33"/>
        <v>22105.47</v>
      </c>
      <c r="M170" s="11" t="s">
        <v>56</v>
      </c>
      <c r="N170" s="10" t="s">
        <v>57</v>
      </c>
      <c r="O170" s="11">
        <f t="shared" si="34"/>
        <v>21000.196500000002</v>
      </c>
      <c r="P170" s="3" t="s">
        <v>58</v>
      </c>
      <c r="Q170" s="3" t="s">
        <v>58</v>
      </c>
      <c r="R170" s="3" t="s">
        <v>58</v>
      </c>
      <c r="S170" s="3" t="s">
        <v>58</v>
      </c>
      <c r="T170" s="10">
        <f t="shared" si="39"/>
        <v>39789.846000000005</v>
      </c>
      <c r="U170" s="10">
        <f t="shared" si="39"/>
        <v>39789.846000000005</v>
      </c>
      <c r="V170" s="10">
        <f t="shared" si="39"/>
        <v>39789.846000000005</v>
      </c>
      <c r="W170" s="10">
        <f t="shared" si="39"/>
        <v>39789.846000000005</v>
      </c>
      <c r="X170" s="10">
        <f t="shared" si="39"/>
        <v>39789.846000000005</v>
      </c>
      <c r="Y170" s="10">
        <f t="shared" si="39"/>
        <v>39789.846000000005</v>
      </c>
      <c r="Z170" s="10">
        <f t="shared" si="39"/>
        <v>39789.846000000005</v>
      </c>
      <c r="AA170" s="3" t="s">
        <v>59</v>
      </c>
      <c r="AB170" s="11" t="s">
        <v>58</v>
      </c>
      <c r="AC170" s="11" t="s">
        <v>58</v>
      </c>
      <c r="AD170" s="11" t="s">
        <v>58</v>
      </c>
      <c r="AE170" s="11" t="s">
        <v>58</v>
      </c>
      <c r="AF170" s="11" t="s">
        <v>58</v>
      </c>
      <c r="AG170" s="11" t="s">
        <v>58</v>
      </c>
      <c r="AH170" s="11" t="s">
        <v>58</v>
      </c>
      <c r="AI170" s="11" t="s">
        <v>58</v>
      </c>
      <c r="AJ170" s="11" t="s">
        <v>58</v>
      </c>
      <c r="AK170" s="11" t="s">
        <v>58</v>
      </c>
      <c r="AL170" s="11" t="s">
        <v>58</v>
      </c>
      <c r="AM170" s="11" t="s">
        <v>58</v>
      </c>
      <c r="AN170" s="11">
        <f t="shared" si="35"/>
        <v>13263.282000000001</v>
      </c>
      <c r="AO170" s="11">
        <f t="shared" si="36"/>
        <v>13263.282000000001</v>
      </c>
      <c r="AP170" s="10">
        <f t="shared" si="37"/>
        <v>13263.282000000001</v>
      </c>
      <c r="AQ170" s="10">
        <f t="shared" si="37"/>
        <v>13263.282000000001</v>
      </c>
      <c r="AR170" s="10">
        <f t="shared" si="37"/>
        <v>13263.282000000001</v>
      </c>
      <c r="AS170" s="10">
        <f t="shared" si="37"/>
        <v>13263.282000000001</v>
      </c>
    </row>
    <row r="171" spans="1:45" x14ac:dyDescent="0.75">
      <c r="A171" t="s">
        <v>51</v>
      </c>
      <c r="B171" t="s">
        <v>70</v>
      </c>
      <c r="C171" s="8">
        <v>901</v>
      </c>
      <c r="D171" s="3" t="s">
        <v>60</v>
      </c>
      <c r="E171" s="3" t="str">
        <f t="shared" si="31"/>
        <v>CMG 901  Level 2</v>
      </c>
      <c r="F171" s="9" cm="1">
        <f t="array" ref="F171">SUMPRODUCT(('[1]CMG Matrix 2023.07.01'!$A$4:$A$1303=$B$1)*('[1]CMG Matrix 2023.07.01'!$D$4:$D$1303=$C171)*('[1]CMG Matrix 2023.07.01'!$M$3:$P$3=$D171)*('[1]CMG Matrix 2023.07.01'!$M$4:$P$1303))</f>
        <v>17033.919999999998</v>
      </c>
      <c r="G171" t="s">
        <v>54</v>
      </c>
      <c r="H171" t="s">
        <v>55</v>
      </c>
      <c r="I171" s="10">
        <f t="shared" si="28"/>
        <v>10220.351999999999</v>
      </c>
      <c r="J171" s="10">
        <f t="shared" si="29"/>
        <v>30661.055999999997</v>
      </c>
      <c r="K171" s="10">
        <f t="shared" si="32"/>
        <v>17033.919999999998</v>
      </c>
      <c r="L171" s="10">
        <f t="shared" si="33"/>
        <v>17033.919999999998</v>
      </c>
      <c r="M171" s="11" t="s">
        <v>56</v>
      </c>
      <c r="N171" s="10" t="s">
        <v>57</v>
      </c>
      <c r="O171" s="11">
        <f t="shared" si="34"/>
        <v>16182.223999999998</v>
      </c>
      <c r="P171" s="3" t="s">
        <v>58</v>
      </c>
      <c r="Q171" s="3" t="s">
        <v>58</v>
      </c>
      <c r="R171" s="3" t="s">
        <v>58</v>
      </c>
      <c r="S171" s="3" t="s">
        <v>58</v>
      </c>
      <c r="T171" s="10">
        <f t="shared" si="39"/>
        <v>30661.055999999997</v>
      </c>
      <c r="U171" s="10">
        <f t="shared" si="39"/>
        <v>30661.055999999997</v>
      </c>
      <c r="V171" s="10">
        <f t="shared" si="39"/>
        <v>30661.055999999997</v>
      </c>
      <c r="W171" s="10">
        <f t="shared" si="39"/>
        <v>30661.055999999997</v>
      </c>
      <c r="X171" s="10">
        <f t="shared" si="39"/>
        <v>30661.055999999997</v>
      </c>
      <c r="Y171" s="10">
        <f t="shared" si="39"/>
        <v>30661.055999999997</v>
      </c>
      <c r="Z171" s="10">
        <f t="shared" si="39"/>
        <v>30661.055999999997</v>
      </c>
      <c r="AA171" s="3" t="s">
        <v>59</v>
      </c>
      <c r="AB171" s="11" t="s">
        <v>58</v>
      </c>
      <c r="AC171" s="11" t="s">
        <v>58</v>
      </c>
      <c r="AD171" s="11" t="s">
        <v>58</v>
      </c>
      <c r="AE171" s="11" t="s">
        <v>58</v>
      </c>
      <c r="AF171" s="11" t="s">
        <v>58</v>
      </c>
      <c r="AG171" s="11" t="s">
        <v>58</v>
      </c>
      <c r="AH171" s="11" t="s">
        <v>58</v>
      </c>
      <c r="AI171" s="11" t="s">
        <v>58</v>
      </c>
      <c r="AJ171" s="11" t="s">
        <v>58</v>
      </c>
      <c r="AK171" s="11" t="s">
        <v>58</v>
      </c>
      <c r="AL171" s="11" t="s">
        <v>58</v>
      </c>
      <c r="AM171" s="11" t="s">
        <v>58</v>
      </c>
      <c r="AN171" s="11">
        <f t="shared" si="35"/>
        <v>10220.351999999999</v>
      </c>
      <c r="AO171" s="11">
        <f t="shared" si="36"/>
        <v>10220.351999999999</v>
      </c>
      <c r="AP171" s="10">
        <f t="shared" si="37"/>
        <v>10220.351999999999</v>
      </c>
      <c r="AQ171" s="10">
        <f t="shared" si="37"/>
        <v>10220.351999999999</v>
      </c>
      <c r="AR171" s="10">
        <f t="shared" si="37"/>
        <v>10220.351999999999</v>
      </c>
      <c r="AS171" s="10">
        <f t="shared" si="37"/>
        <v>10220.351999999999</v>
      </c>
    </row>
    <row r="172" spans="1:45" x14ac:dyDescent="0.75">
      <c r="A172" t="s">
        <v>51</v>
      </c>
      <c r="B172" t="s">
        <v>70</v>
      </c>
      <c r="C172" s="8">
        <v>901</v>
      </c>
      <c r="D172" s="3" t="s">
        <v>61</v>
      </c>
      <c r="E172" s="3" t="str">
        <f t="shared" si="31"/>
        <v>CMG 901  Level 3</v>
      </c>
      <c r="F172" s="9" cm="1">
        <f t="array" ref="F172">SUMPRODUCT(('[1]CMG Matrix 2023.07.01'!$A$4:$A$1303=$B$1)*('[1]CMG Matrix 2023.07.01'!$D$4:$D$1303=$C172)*('[1]CMG Matrix 2023.07.01'!$M$3:$P$3=$D172)*('[1]CMG Matrix 2023.07.01'!$M$4:$P$1303))</f>
        <v>16001.28</v>
      </c>
      <c r="G172" t="s">
        <v>54</v>
      </c>
      <c r="H172" t="s">
        <v>55</v>
      </c>
      <c r="I172" s="10">
        <f t="shared" si="28"/>
        <v>9600.768</v>
      </c>
      <c r="J172" s="10">
        <f t="shared" si="29"/>
        <v>28802.304</v>
      </c>
      <c r="K172" s="10">
        <f t="shared" si="32"/>
        <v>16001.28</v>
      </c>
      <c r="L172" s="10">
        <f t="shared" si="33"/>
        <v>16001.28</v>
      </c>
      <c r="M172" s="11" t="s">
        <v>56</v>
      </c>
      <c r="N172" s="10" t="s">
        <v>57</v>
      </c>
      <c r="O172" s="11">
        <f t="shared" si="34"/>
        <v>15201.216</v>
      </c>
      <c r="P172" s="3" t="s">
        <v>58</v>
      </c>
      <c r="Q172" s="3" t="s">
        <v>58</v>
      </c>
      <c r="R172" s="3" t="s">
        <v>58</v>
      </c>
      <c r="S172" s="3" t="s">
        <v>58</v>
      </c>
      <c r="T172" s="10">
        <f t="shared" si="39"/>
        <v>28802.304</v>
      </c>
      <c r="U172" s="10">
        <f t="shared" si="39"/>
        <v>28802.304</v>
      </c>
      <c r="V172" s="10">
        <f t="shared" si="39"/>
        <v>28802.304</v>
      </c>
      <c r="W172" s="10">
        <f t="shared" si="39"/>
        <v>28802.304</v>
      </c>
      <c r="X172" s="10">
        <f t="shared" si="39"/>
        <v>28802.304</v>
      </c>
      <c r="Y172" s="10">
        <f t="shared" si="39"/>
        <v>28802.304</v>
      </c>
      <c r="Z172" s="10">
        <f t="shared" si="39"/>
        <v>28802.304</v>
      </c>
      <c r="AA172" s="3" t="s">
        <v>59</v>
      </c>
      <c r="AB172" s="11" t="s">
        <v>58</v>
      </c>
      <c r="AC172" s="11" t="s">
        <v>58</v>
      </c>
      <c r="AD172" s="11" t="s">
        <v>58</v>
      </c>
      <c r="AE172" s="11" t="s">
        <v>58</v>
      </c>
      <c r="AF172" s="11" t="s">
        <v>58</v>
      </c>
      <c r="AG172" s="11" t="s">
        <v>58</v>
      </c>
      <c r="AH172" s="11" t="s">
        <v>58</v>
      </c>
      <c r="AI172" s="11" t="s">
        <v>58</v>
      </c>
      <c r="AJ172" s="11" t="s">
        <v>58</v>
      </c>
      <c r="AK172" s="11" t="s">
        <v>58</v>
      </c>
      <c r="AL172" s="11" t="s">
        <v>58</v>
      </c>
      <c r="AM172" s="11" t="s">
        <v>58</v>
      </c>
      <c r="AN172" s="11">
        <f t="shared" si="35"/>
        <v>9600.768</v>
      </c>
      <c r="AO172" s="11">
        <f t="shared" si="36"/>
        <v>9600.768</v>
      </c>
      <c r="AP172" s="10">
        <f t="shared" si="37"/>
        <v>9600.768</v>
      </c>
      <c r="AQ172" s="10">
        <f t="shared" si="37"/>
        <v>9600.768</v>
      </c>
      <c r="AR172" s="10">
        <f t="shared" si="37"/>
        <v>9600.768</v>
      </c>
      <c r="AS172" s="10">
        <f t="shared" si="37"/>
        <v>9600.768</v>
      </c>
    </row>
    <row r="173" spans="1:45" x14ac:dyDescent="0.75">
      <c r="A173" t="s">
        <v>51</v>
      </c>
      <c r="B173" t="s">
        <v>70</v>
      </c>
      <c r="C173" s="8">
        <v>901</v>
      </c>
      <c r="D173" s="3" t="s">
        <v>62</v>
      </c>
      <c r="E173" s="3" t="str">
        <f t="shared" si="31"/>
        <v>CMG 901  Level 4</v>
      </c>
      <c r="F173" s="9" cm="1">
        <f t="array" ref="F173">SUMPRODUCT(('[1]CMG Matrix 2023.07.01'!$A$4:$A$1303=$B$1)*('[1]CMG Matrix 2023.07.01'!$D$4:$D$1303=$C173)*('[1]CMG Matrix 2023.07.01'!$M$3:$P$3=$D173)*('[1]CMG Matrix 2023.07.01'!$M$4:$P$1303))</f>
        <v>14611.28</v>
      </c>
      <c r="G173" t="s">
        <v>54</v>
      </c>
      <c r="H173" t="s">
        <v>55</v>
      </c>
      <c r="I173" s="10">
        <f t="shared" si="28"/>
        <v>8766.768</v>
      </c>
      <c r="J173" s="10">
        <f t="shared" si="29"/>
        <v>26300.304</v>
      </c>
      <c r="K173" s="10">
        <f t="shared" si="32"/>
        <v>14611.28</v>
      </c>
      <c r="L173" s="10">
        <f t="shared" si="33"/>
        <v>14611.28</v>
      </c>
      <c r="M173" s="11" t="s">
        <v>56</v>
      </c>
      <c r="N173" s="10" t="s">
        <v>57</v>
      </c>
      <c r="O173" s="11">
        <f t="shared" si="34"/>
        <v>13880.716</v>
      </c>
      <c r="P173" s="3" t="s">
        <v>58</v>
      </c>
      <c r="Q173" s="3" t="s">
        <v>58</v>
      </c>
      <c r="R173" s="3" t="s">
        <v>58</v>
      </c>
      <c r="S173" s="3" t="s">
        <v>58</v>
      </c>
      <c r="T173" s="10">
        <f t="shared" si="39"/>
        <v>26300.304</v>
      </c>
      <c r="U173" s="10">
        <f t="shared" si="39"/>
        <v>26300.304</v>
      </c>
      <c r="V173" s="10">
        <f t="shared" si="39"/>
        <v>26300.304</v>
      </c>
      <c r="W173" s="10">
        <f t="shared" si="39"/>
        <v>26300.304</v>
      </c>
      <c r="X173" s="10">
        <f t="shared" si="39"/>
        <v>26300.304</v>
      </c>
      <c r="Y173" s="10">
        <f t="shared" si="39"/>
        <v>26300.304</v>
      </c>
      <c r="Z173" s="10">
        <f t="shared" si="39"/>
        <v>26300.304</v>
      </c>
      <c r="AA173" s="3" t="s">
        <v>59</v>
      </c>
      <c r="AB173" s="11" t="s">
        <v>58</v>
      </c>
      <c r="AC173" s="11" t="s">
        <v>58</v>
      </c>
      <c r="AD173" s="11" t="s">
        <v>58</v>
      </c>
      <c r="AE173" s="11" t="s">
        <v>58</v>
      </c>
      <c r="AF173" s="11" t="s">
        <v>58</v>
      </c>
      <c r="AG173" s="11" t="s">
        <v>58</v>
      </c>
      <c r="AH173" s="11" t="s">
        <v>58</v>
      </c>
      <c r="AI173" s="11" t="s">
        <v>58</v>
      </c>
      <c r="AJ173" s="11" t="s">
        <v>58</v>
      </c>
      <c r="AK173" s="11" t="s">
        <v>58</v>
      </c>
      <c r="AL173" s="11" t="s">
        <v>58</v>
      </c>
      <c r="AM173" s="11" t="s">
        <v>58</v>
      </c>
      <c r="AN173" s="11">
        <f t="shared" si="35"/>
        <v>8766.768</v>
      </c>
      <c r="AO173" s="11">
        <f t="shared" si="36"/>
        <v>8766.768</v>
      </c>
      <c r="AP173" s="10">
        <f t="shared" si="37"/>
        <v>8766.768</v>
      </c>
      <c r="AQ173" s="10">
        <f t="shared" si="37"/>
        <v>8766.768</v>
      </c>
      <c r="AR173" s="10">
        <f t="shared" si="37"/>
        <v>8766.768</v>
      </c>
      <c r="AS173" s="10">
        <f t="shared" si="37"/>
        <v>8766.768</v>
      </c>
    </row>
    <row r="174" spans="1:45" x14ac:dyDescent="0.75">
      <c r="A174" t="s">
        <v>51</v>
      </c>
      <c r="B174" t="s">
        <v>70</v>
      </c>
      <c r="C174" s="8">
        <v>902</v>
      </c>
      <c r="D174" s="3" t="s">
        <v>53</v>
      </c>
      <c r="E174" s="3" t="str">
        <f t="shared" si="31"/>
        <v>CMG 902  Level 1</v>
      </c>
      <c r="F174" s="9" cm="1">
        <f t="array" ref="F174">SUMPRODUCT(('[1]CMG Matrix 2023.07.01'!$A$4:$A$1303=$B$1)*('[1]CMG Matrix 2023.07.01'!$D$4:$D$1303=$C174)*('[1]CMG Matrix 2023.07.01'!$M$3:$P$3=$D174)*('[1]CMG Matrix 2023.07.01'!$M$4:$P$1303))</f>
        <v>28114.49</v>
      </c>
      <c r="G174" t="s">
        <v>54</v>
      </c>
      <c r="H174" t="s">
        <v>55</v>
      </c>
      <c r="I174" s="10">
        <f t="shared" si="28"/>
        <v>16868.694</v>
      </c>
      <c r="J174" s="10">
        <f t="shared" si="29"/>
        <v>50606.082000000002</v>
      </c>
      <c r="K174" s="10">
        <f t="shared" si="32"/>
        <v>28114.49</v>
      </c>
      <c r="L174" s="10">
        <f t="shared" si="33"/>
        <v>28114.49</v>
      </c>
      <c r="M174" s="11" t="s">
        <v>56</v>
      </c>
      <c r="N174" s="10" t="s">
        <v>57</v>
      </c>
      <c r="O174" s="11">
        <f t="shared" si="34"/>
        <v>26708.765500000001</v>
      </c>
      <c r="P174" s="3" t="s">
        <v>58</v>
      </c>
      <c r="Q174" s="3" t="s">
        <v>58</v>
      </c>
      <c r="R174" s="3" t="s">
        <v>58</v>
      </c>
      <c r="S174" s="3" t="s">
        <v>58</v>
      </c>
      <c r="T174" s="10">
        <f t="shared" si="39"/>
        <v>50606.082000000002</v>
      </c>
      <c r="U174" s="10">
        <f t="shared" si="39"/>
        <v>50606.082000000002</v>
      </c>
      <c r="V174" s="10">
        <f t="shared" si="39"/>
        <v>50606.082000000002</v>
      </c>
      <c r="W174" s="10">
        <f t="shared" si="39"/>
        <v>50606.082000000002</v>
      </c>
      <c r="X174" s="10">
        <f t="shared" si="39"/>
        <v>50606.082000000002</v>
      </c>
      <c r="Y174" s="10">
        <f t="shared" si="39"/>
        <v>50606.082000000002</v>
      </c>
      <c r="Z174" s="10">
        <f t="shared" si="39"/>
        <v>50606.082000000002</v>
      </c>
      <c r="AA174" s="3" t="s">
        <v>59</v>
      </c>
      <c r="AB174" s="11" t="s">
        <v>58</v>
      </c>
      <c r="AC174" s="11" t="s">
        <v>58</v>
      </c>
      <c r="AD174" s="11" t="s">
        <v>58</v>
      </c>
      <c r="AE174" s="11" t="s">
        <v>58</v>
      </c>
      <c r="AF174" s="11" t="s">
        <v>58</v>
      </c>
      <c r="AG174" s="11" t="s">
        <v>58</v>
      </c>
      <c r="AH174" s="11" t="s">
        <v>58</v>
      </c>
      <c r="AI174" s="11" t="s">
        <v>58</v>
      </c>
      <c r="AJ174" s="11" t="s">
        <v>58</v>
      </c>
      <c r="AK174" s="11" t="s">
        <v>58</v>
      </c>
      <c r="AL174" s="11" t="s">
        <v>58</v>
      </c>
      <c r="AM174" s="11" t="s">
        <v>58</v>
      </c>
      <c r="AN174" s="11">
        <f t="shared" si="35"/>
        <v>16868.694</v>
      </c>
      <c r="AO174" s="11">
        <f t="shared" si="36"/>
        <v>16868.694</v>
      </c>
      <c r="AP174" s="10">
        <f t="shared" si="37"/>
        <v>16868.694</v>
      </c>
      <c r="AQ174" s="10">
        <f t="shared" si="37"/>
        <v>16868.694</v>
      </c>
      <c r="AR174" s="10">
        <f t="shared" si="37"/>
        <v>16868.694</v>
      </c>
      <c r="AS174" s="10">
        <f t="shared" si="37"/>
        <v>16868.694</v>
      </c>
    </row>
    <row r="175" spans="1:45" x14ac:dyDescent="0.75">
      <c r="A175" t="s">
        <v>51</v>
      </c>
      <c r="B175" t="s">
        <v>70</v>
      </c>
      <c r="C175" s="8">
        <v>902</v>
      </c>
      <c r="D175" s="3" t="s">
        <v>60</v>
      </c>
      <c r="E175" s="3" t="str">
        <f t="shared" si="31"/>
        <v>CMG 902  Level 2</v>
      </c>
      <c r="F175" s="9" cm="1">
        <f t="array" ref="F175">SUMPRODUCT(('[1]CMG Matrix 2023.07.01'!$A$4:$A$1303=$B$1)*('[1]CMG Matrix 2023.07.01'!$D$4:$D$1303=$C175)*('[1]CMG Matrix 2023.07.01'!$M$3:$P$3=$D175)*('[1]CMG Matrix 2023.07.01'!$M$4:$P$1303))</f>
        <v>21665.49</v>
      </c>
      <c r="G175" t="s">
        <v>54</v>
      </c>
      <c r="H175" t="s">
        <v>55</v>
      </c>
      <c r="I175" s="10">
        <f t="shared" si="28"/>
        <v>12999.294</v>
      </c>
      <c r="J175" s="10">
        <f t="shared" si="29"/>
        <v>38997.882000000005</v>
      </c>
      <c r="K175" s="10">
        <f t="shared" si="32"/>
        <v>21665.49</v>
      </c>
      <c r="L175" s="10">
        <f t="shared" si="33"/>
        <v>21665.49</v>
      </c>
      <c r="M175" s="11" t="s">
        <v>56</v>
      </c>
      <c r="N175" s="10" t="s">
        <v>57</v>
      </c>
      <c r="O175" s="11">
        <f t="shared" si="34"/>
        <v>20582.215500000002</v>
      </c>
      <c r="P175" s="3" t="s">
        <v>58</v>
      </c>
      <c r="Q175" s="3" t="s">
        <v>58</v>
      </c>
      <c r="R175" s="3" t="s">
        <v>58</v>
      </c>
      <c r="S175" s="3" t="s">
        <v>58</v>
      </c>
      <c r="T175" s="10">
        <f t="shared" si="39"/>
        <v>38997.882000000005</v>
      </c>
      <c r="U175" s="10">
        <f t="shared" si="39"/>
        <v>38997.882000000005</v>
      </c>
      <c r="V175" s="10">
        <f t="shared" si="39"/>
        <v>38997.882000000005</v>
      </c>
      <c r="W175" s="10">
        <f t="shared" si="39"/>
        <v>38997.882000000005</v>
      </c>
      <c r="X175" s="10">
        <f t="shared" si="39"/>
        <v>38997.882000000005</v>
      </c>
      <c r="Y175" s="10">
        <f t="shared" si="39"/>
        <v>38997.882000000005</v>
      </c>
      <c r="Z175" s="10">
        <f t="shared" si="39"/>
        <v>38997.882000000005</v>
      </c>
      <c r="AA175" s="3" t="s">
        <v>59</v>
      </c>
      <c r="AB175" s="11" t="s">
        <v>58</v>
      </c>
      <c r="AC175" s="11" t="s">
        <v>58</v>
      </c>
      <c r="AD175" s="11" t="s">
        <v>58</v>
      </c>
      <c r="AE175" s="11" t="s">
        <v>58</v>
      </c>
      <c r="AF175" s="11" t="s">
        <v>58</v>
      </c>
      <c r="AG175" s="11" t="s">
        <v>58</v>
      </c>
      <c r="AH175" s="11" t="s">
        <v>58</v>
      </c>
      <c r="AI175" s="11" t="s">
        <v>58</v>
      </c>
      <c r="AJ175" s="11" t="s">
        <v>58</v>
      </c>
      <c r="AK175" s="11" t="s">
        <v>58</v>
      </c>
      <c r="AL175" s="11" t="s">
        <v>58</v>
      </c>
      <c r="AM175" s="11" t="s">
        <v>58</v>
      </c>
      <c r="AN175" s="11">
        <f t="shared" si="35"/>
        <v>12999.294</v>
      </c>
      <c r="AO175" s="11">
        <f t="shared" si="36"/>
        <v>12999.294</v>
      </c>
      <c r="AP175" s="10">
        <f t="shared" si="37"/>
        <v>12999.294</v>
      </c>
      <c r="AQ175" s="10">
        <f t="shared" si="37"/>
        <v>12999.294</v>
      </c>
      <c r="AR175" s="10">
        <f t="shared" si="37"/>
        <v>12999.294</v>
      </c>
      <c r="AS175" s="10">
        <f t="shared" si="37"/>
        <v>12999.294</v>
      </c>
    </row>
    <row r="176" spans="1:45" x14ac:dyDescent="0.75">
      <c r="A176" t="s">
        <v>51</v>
      </c>
      <c r="B176" t="s">
        <v>70</v>
      </c>
      <c r="C176" s="8">
        <v>902</v>
      </c>
      <c r="D176" s="3" t="s">
        <v>61</v>
      </c>
      <c r="E176" s="3" t="str">
        <f t="shared" si="31"/>
        <v>CMG 902  Level 3</v>
      </c>
      <c r="F176" s="9" cm="1">
        <f t="array" ref="F176">SUMPRODUCT(('[1]CMG Matrix 2023.07.01'!$A$4:$A$1303=$B$1)*('[1]CMG Matrix 2023.07.01'!$D$4:$D$1303=$C176)*('[1]CMG Matrix 2023.07.01'!$M$3:$P$3=$D176)*('[1]CMG Matrix 2023.07.01'!$M$4:$P$1303))</f>
        <v>20350.91</v>
      </c>
      <c r="G176" t="s">
        <v>54</v>
      </c>
      <c r="H176" t="s">
        <v>55</v>
      </c>
      <c r="I176" s="10">
        <f t="shared" si="28"/>
        <v>12210.546</v>
      </c>
      <c r="J176" s="10">
        <f t="shared" si="29"/>
        <v>36631.637999999999</v>
      </c>
      <c r="K176" s="10">
        <f t="shared" si="32"/>
        <v>20350.91</v>
      </c>
      <c r="L176" s="10">
        <f t="shared" si="33"/>
        <v>20350.91</v>
      </c>
      <c r="M176" s="11" t="s">
        <v>56</v>
      </c>
      <c r="N176" s="10" t="s">
        <v>57</v>
      </c>
      <c r="O176" s="11">
        <f t="shared" si="34"/>
        <v>19333.3645</v>
      </c>
      <c r="P176" s="3" t="s">
        <v>58</v>
      </c>
      <c r="Q176" s="3" t="s">
        <v>58</v>
      </c>
      <c r="R176" s="3" t="s">
        <v>58</v>
      </c>
      <c r="S176" s="3" t="s">
        <v>58</v>
      </c>
      <c r="T176" s="10">
        <f t="shared" si="39"/>
        <v>36631.637999999999</v>
      </c>
      <c r="U176" s="10">
        <f t="shared" si="39"/>
        <v>36631.637999999999</v>
      </c>
      <c r="V176" s="10">
        <f t="shared" si="39"/>
        <v>36631.637999999999</v>
      </c>
      <c r="W176" s="10">
        <f t="shared" si="39"/>
        <v>36631.637999999999</v>
      </c>
      <c r="X176" s="10">
        <f t="shared" si="39"/>
        <v>36631.637999999999</v>
      </c>
      <c r="Y176" s="10">
        <f t="shared" si="39"/>
        <v>36631.637999999999</v>
      </c>
      <c r="Z176" s="10">
        <f t="shared" si="39"/>
        <v>36631.637999999999</v>
      </c>
      <c r="AA176" s="3" t="s">
        <v>59</v>
      </c>
      <c r="AB176" s="11" t="s">
        <v>58</v>
      </c>
      <c r="AC176" s="11" t="s">
        <v>58</v>
      </c>
      <c r="AD176" s="11" t="s">
        <v>58</v>
      </c>
      <c r="AE176" s="11" t="s">
        <v>58</v>
      </c>
      <c r="AF176" s="11" t="s">
        <v>58</v>
      </c>
      <c r="AG176" s="11" t="s">
        <v>58</v>
      </c>
      <c r="AH176" s="11" t="s">
        <v>58</v>
      </c>
      <c r="AI176" s="11" t="s">
        <v>58</v>
      </c>
      <c r="AJ176" s="11" t="s">
        <v>58</v>
      </c>
      <c r="AK176" s="11" t="s">
        <v>58</v>
      </c>
      <c r="AL176" s="11" t="s">
        <v>58</v>
      </c>
      <c r="AM176" s="11" t="s">
        <v>58</v>
      </c>
      <c r="AN176" s="11">
        <f t="shared" si="35"/>
        <v>12210.546</v>
      </c>
      <c r="AO176" s="11">
        <f t="shared" si="36"/>
        <v>12210.546</v>
      </c>
      <c r="AP176" s="10">
        <f t="shared" si="37"/>
        <v>12210.546</v>
      </c>
      <c r="AQ176" s="10">
        <f t="shared" si="37"/>
        <v>12210.546</v>
      </c>
      <c r="AR176" s="10">
        <f t="shared" si="37"/>
        <v>12210.546</v>
      </c>
      <c r="AS176" s="10">
        <f t="shared" si="37"/>
        <v>12210.546</v>
      </c>
    </row>
    <row r="177" spans="1:45" x14ac:dyDescent="0.75">
      <c r="A177" t="s">
        <v>51</v>
      </c>
      <c r="B177" t="s">
        <v>70</v>
      </c>
      <c r="C177" s="8">
        <v>902</v>
      </c>
      <c r="D177" s="3" t="s">
        <v>62</v>
      </c>
      <c r="E177" s="3" t="str">
        <f t="shared" si="31"/>
        <v>CMG 902  Level 4</v>
      </c>
      <c r="F177" s="9" cm="1">
        <f t="array" ref="F177">SUMPRODUCT(('[1]CMG Matrix 2023.07.01'!$A$4:$A$1303=$B$1)*('[1]CMG Matrix 2023.07.01'!$D$4:$D$1303=$C177)*('[1]CMG Matrix 2023.07.01'!$M$3:$P$3=$D177)*('[1]CMG Matrix 2023.07.01'!$M$4:$P$1303))</f>
        <v>18583.759999999998</v>
      </c>
      <c r="G177" t="s">
        <v>54</v>
      </c>
      <c r="H177" t="s">
        <v>55</v>
      </c>
      <c r="I177" s="10">
        <f t="shared" si="28"/>
        <v>11150.255999999999</v>
      </c>
      <c r="J177" s="10">
        <f t="shared" si="29"/>
        <v>33450.767999999996</v>
      </c>
      <c r="K177" s="10">
        <f t="shared" si="32"/>
        <v>18583.759999999998</v>
      </c>
      <c r="L177" s="10">
        <f t="shared" si="33"/>
        <v>18583.759999999998</v>
      </c>
      <c r="M177" s="11" t="s">
        <v>56</v>
      </c>
      <c r="N177" s="10" t="s">
        <v>57</v>
      </c>
      <c r="O177" s="11">
        <f t="shared" si="34"/>
        <v>17654.571999999996</v>
      </c>
      <c r="P177" s="3" t="s">
        <v>58</v>
      </c>
      <c r="Q177" s="3" t="s">
        <v>58</v>
      </c>
      <c r="R177" s="3" t="s">
        <v>58</v>
      </c>
      <c r="S177" s="3" t="s">
        <v>58</v>
      </c>
      <c r="T177" s="10">
        <f t="shared" si="39"/>
        <v>33450.767999999996</v>
      </c>
      <c r="U177" s="10">
        <f t="shared" si="39"/>
        <v>33450.767999999996</v>
      </c>
      <c r="V177" s="10">
        <f t="shared" si="39"/>
        <v>33450.767999999996</v>
      </c>
      <c r="W177" s="10">
        <f t="shared" si="39"/>
        <v>33450.767999999996</v>
      </c>
      <c r="X177" s="10">
        <f t="shared" si="39"/>
        <v>33450.767999999996</v>
      </c>
      <c r="Y177" s="10">
        <f t="shared" si="39"/>
        <v>33450.767999999996</v>
      </c>
      <c r="Z177" s="10">
        <f t="shared" si="39"/>
        <v>33450.767999999996</v>
      </c>
      <c r="AA177" s="3" t="s">
        <v>59</v>
      </c>
      <c r="AB177" s="11" t="s">
        <v>58</v>
      </c>
      <c r="AC177" s="11" t="s">
        <v>58</v>
      </c>
      <c r="AD177" s="11" t="s">
        <v>58</v>
      </c>
      <c r="AE177" s="11" t="s">
        <v>58</v>
      </c>
      <c r="AF177" s="11" t="s">
        <v>58</v>
      </c>
      <c r="AG177" s="11" t="s">
        <v>58</v>
      </c>
      <c r="AH177" s="11" t="s">
        <v>58</v>
      </c>
      <c r="AI177" s="11" t="s">
        <v>58</v>
      </c>
      <c r="AJ177" s="11" t="s">
        <v>58</v>
      </c>
      <c r="AK177" s="11" t="s">
        <v>58</v>
      </c>
      <c r="AL177" s="11" t="s">
        <v>58</v>
      </c>
      <c r="AM177" s="11" t="s">
        <v>58</v>
      </c>
      <c r="AN177" s="11">
        <f t="shared" si="35"/>
        <v>11150.255999999999</v>
      </c>
      <c r="AO177" s="11">
        <f t="shared" si="36"/>
        <v>11150.255999999999</v>
      </c>
      <c r="AP177" s="10">
        <f t="shared" si="37"/>
        <v>11150.255999999999</v>
      </c>
      <c r="AQ177" s="10">
        <f t="shared" si="37"/>
        <v>11150.255999999999</v>
      </c>
      <c r="AR177" s="10">
        <f t="shared" si="37"/>
        <v>11150.255999999999</v>
      </c>
      <c r="AS177" s="10">
        <f t="shared" si="37"/>
        <v>11150.255999999999</v>
      </c>
    </row>
    <row r="178" spans="1:45" x14ac:dyDescent="0.75">
      <c r="A178" t="s">
        <v>51</v>
      </c>
      <c r="B178" t="s">
        <v>70</v>
      </c>
      <c r="C178" s="8">
        <v>903</v>
      </c>
      <c r="D178" s="3" t="s">
        <v>53</v>
      </c>
      <c r="E178" s="3" t="str">
        <f t="shared" si="31"/>
        <v>CMG 903  Level 1</v>
      </c>
      <c r="F178" s="9" cm="1">
        <f t="array" ref="F178">SUMPRODUCT(('[1]CMG Matrix 2023.07.01'!$A$4:$A$1303=$B$1)*('[1]CMG Matrix 2023.07.01'!$D$4:$D$1303=$C178)*('[1]CMG Matrix 2023.07.01'!$M$3:$P$3=$D178)*('[1]CMG Matrix 2023.07.01'!$M$4:$P$1303))</f>
        <v>32611.37</v>
      </c>
      <c r="G178" t="s">
        <v>54</v>
      </c>
      <c r="H178" t="s">
        <v>55</v>
      </c>
      <c r="I178" s="10">
        <f t="shared" si="28"/>
        <v>19566.822</v>
      </c>
      <c r="J178" s="10">
        <f t="shared" si="29"/>
        <v>58700.466</v>
      </c>
      <c r="K178" s="10">
        <f t="shared" si="32"/>
        <v>32611.37</v>
      </c>
      <c r="L178" s="10">
        <f t="shared" si="33"/>
        <v>32611.37</v>
      </c>
      <c r="M178" s="11" t="s">
        <v>56</v>
      </c>
      <c r="N178" s="10" t="s">
        <v>57</v>
      </c>
      <c r="O178" s="11">
        <f t="shared" si="34"/>
        <v>30980.801499999998</v>
      </c>
      <c r="P178" s="3" t="s">
        <v>58</v>
      </c>
      <c r="Q178" s="3" t="s">
        <v>58</v>
      </c>
      <c r="R178" s="3" t="s">
        <v>58</v>
      </c>
      <c r="S178" s="3" t="s">
        <v>58</v>
      </c>
      <c r="T178" s="10">
        <f t="shared" si="39"/>
        <v>58700.466</v>
      </c>
      <c r="U178" s="10">
        <f t="shared" si="39"/>
        <v>58700.466</v>
      </c>
      <c r="V178" s="10">
        <f t="shared" si="39"/>
        <v>58700.466</v>
      </c>
      <c r="W178" s="10">
        <f t="shared" si="39"/>
        <v>58700.466</v>
      </c>
      <c r="X178" s="10">
        <f t="shared" si="39"/>
        <v>58700.466</v>
      </c>
      <c r="Y178" s="10">
        <f t="shared" si="39"/>
        <v>58700.466</v>
      </c>
      <c r="Z178" s="10">
        <f t="shared" si="39"/>
        <v>58700.466</v>
      </c>
      <c r="AA178" s="3" t="s">
        <v>59</v>
      </c>
      <c r="AB178" s="11" t="s">
        <v>58</v>
      </c>
      <c r="AC178" s="11" t="s">
        <v>58</v>
      </c>
      <c r="AD178" s="11" t="s">
        <v>58</v>
      </c>
      <c r="AE178" s="11" t="s">
        <v>58</v>
      </c>
      <c r="AF178" s="11" t="s">
        <v>58</v>
      </c>
      <c r="AG178" s="11" t="s">
        <v>58</v>
      </c>
      <c r="AH178" s="11" t="s">
        <v>58</v>
      </c>
      <c r="AI178" s="11" t="s">
        <v>58</v>
      </c>
      <c r="AJ178" s="11" t="s">
        <v>58</v>
      </c>
      <c r="AK178" s="11" t="s">
        <v>58</v>
      </c>
      <c r="AL178" s="11" t="s">
        <v>58</v>
      </c>
      <c r="AM178" s="11" t="s">
        <v>58</v>
      </c>
      <c r="AN178" s="11">
        <f t="shared" si="35"/>
        <v>19566.822</v>
      </c>
      <c r="AO178" s="11">
        <f t="shared" si="36"/>
        <v>19566.822</v>
      </c>
      <c r="AP178" s="10">
        <f t="shared" si="37"/>
        <v>19566.822</v>
      </c>
      <c r="AQ178" s="10">
        <f t="shared" si="37"/>
        <v>19566.822</v>
      </c>
      <c r="AR178" s="10">
        <f t="shared" si="37"/>
        <v>19566.822</v>
      </c>
      <c r="AS178" s="10">
        <f t="shared" si="37"/>
        <v>19566.822</v>
      </c>
    </row>
    <row r="179" spans="1:45" x14ac:dyDescent="0.75">
      <c r="A179" t="s">
        <v>51</v>
      </c>
      <c r="B179" t="s">
        <v>70</v>
      </c>
      <c r="C179" s="8">
        <v>903</v>
      </c>
      <c r="D179" s="3" t="s">
        <v>60</v>
      </c>
      <c r="E179" s="3" t="str">
        <f t="shared" si="31"/>
        <v>CMG 903  Level 2</v>
      </c>
      <c r="F179" s="9" cm="1">
        <f t="array" ref="F179">SUMPRODUCT(('[1]CMG Matrix 2023.07.01'!$A$4:$A$1303=$B$1)*('[1]CMG Matrix 2023.07.01'!$D$4:$D$1303=$C179)*('[1]CMG Matrix 2023.07.01'!$M$3:$P$3=$D179)*('[1]CMG Matrix 2023.07.01'!$M$4:$P$1303))</f>
        <v>25131.54</v>
      </c>
      <c r="G179" t="s">
        <v>54</v>
      </c>
      <c r="H179" t="s">
        <v>55</v>
      </c>
      <c r="I179" s="10">
        <f t="shared" si="28"/>
        <v>15078.923999999999</v>
      </c>
      <c r="J179" s="10">
        <f t="shared" si="29"/>
        <v>45236.772000000004</v>
      </c>
      <c r="K179" s="10">
        <f t="shared" si="32"/>
        <v>25131.54</v>
      </c>
      <c r="L179" s="10">
        <f t="shared" si="33"/>
        <v>25131.54</v>
      </c>
      <c r="M179" s="11" t="s">
        <v>56</v>
      </c>
      <c r="N179" s="10" t="s">
        <v>57</v>
      </c>
      <c r="O179" s="11">
        <f t="shared" si="34"/>
        <v>23874.963</v>
      </c>
      <c r="P179" s="3" t="s">
        <v>58</v>
      </c>
      <c r="Q179" s="3" t="s">
        <v>58</v>
      </c>
      <c r="R179" s="3" t="s">
        <v>58</v>
      </c>
      <c r="S179" s="3" t="s">
        <v>58</v>
      </c>
      <c r="T179" s="10">
        <f t="shared" si="39"/>
        <v>45236.772000000004</v>
      </c>
      <c r="U179" s="10">
        <f t="shared" si="39"/>
        <v>45236.772000000004</v>
      </c>
      <c r="V179" s="10">
        <f t="shared" si="39"/>
        <v>45236.772000000004</v>
      </c>
      <c r="W179" s="10">
        <f t="shared" si="39"/>
        <v>45236.772000000004</v>
      </c>
      <c r="X179" s="10">
        <f t="shared" si="39"/>
        <v>45236.772000000004</v>
      </c>
      <c r="Y179" s="10">
        <f t="shared" si="39"/>
        <v>45236.772000000004</v>
      </c>
      <c r="Z179" s="10">
        <f t="shared" si="39"/>
        <v>45236.772000000004</v>
      </c>
      <c r="AA179" s="3" t="s">
        <v>59</v>
      </c>
      <c r="AB179" s="11" t="s">
        <v>58</v>
      </c>
      <c r="AC179" s="11" t="s">
        <v>58</v>
      </c>
      <c r="AD179" s="11" t="s">
        <v>58</v>
      </c>
      <c r="AE179" s="11" t="s">
        <v>58</v>
      </c>
      <c r="AF179" s="11" t="s">
        <v>58</v>
      </c>
      <c r="AG179" s="11" t="s">
        <v>58</v>
      </c>
      <c r="AH179" s="11" t="s">
        <v>58</v>
      </c>
      <c r="AI179" s="11" t="s">
        <v>58</v>
      </c>
      <c r="AJ179" s="11" t="s">
        <v>58</v>
      </c>
      <c r="AK179" s="11" t="s">
        <v>58</v>
      </c>
      <c r="AL179" s="11" t="s">
        <v>58</v>
      </c>
      <c r="AM179" s="11" t="s">
        <v>58</v>
      </c>
      <c r="AN179" s="11">
        <f t="shared" si="35"/>
        <v>15078.923999999999</v>
      </c>
      <c r="AO179" s="11">
        <f t="shared" si="36"/>
        <v>15078.923999999999</v>
      </c>
      <c r="AP179" s="10">
        <f t="shared" si="37"/>
        <v>15078.923999999999</v>
      </c>
      <c r="AQ179" s="10">
        <f t="shared" si="37"/>
        <v>15078.923999999999</v>
      </c>
      <c r="AR179" s="10">
        <f t="shared" si="37"/>
        <v>15078.923999999999</v>
      </c>
      <c r="AS179" s="10">
        <f t="shared" si="37"/>
        <v>15078.923999999999</v>
      </c>
    </row>
    <row r="180" spans="1:45" x14ac:dyDescent="0.75">
      <c r="A180" t="s">
        <v>51</v>
      </c>
      <c r="B180" t="s">
        <v>70</v>
      </c>
      <c r="C180" s="8">
        <v>903</v>
      </c>
      <c r="D180" s="3" t="s">
        <v>61</v>
      </c>
      <c r="E180" s="3" t="str">
        <f t="shared" si="31"/>
        <v>CMG 903  Level 3</v>
      </c>
      <c r="F180" s="9" cm="1">
        <f t="array" ref="F180">SUMPRODUCT(('[1]CMG Matrix 2023.07.01'!$A$4:$A$1303=$B$1)*('[1]CMG Matrix 2023.07.01'!$D$4:$D$1303=$C180)*('[1]CMG Matrix 2023.07.01'!$M$3:$P$3=$D180)*('[1]CMG Matrix 2023.07.01'!$M$4:$P$1303))</f>
        <v>23606.83</v>
      </c>
      <c r="G180" t="s">
        <v>54</v>
      </c>
      <c r="H180" t="s">
        <v>55</v>
      </c>
      <c r="I180" s="10">
        <f t="shared" si="28"/>
        <v>14164.098</v>
      </c>
      <c r="J180" s="10">
        <f t="shared" si="29"/>
        <v>42492.294000000002</v>
      </c>
      <c r="K180" s="10">
        <f t="shared" si="32"/>
        <v>23606.83</v>
      </c>
      <c r="L180" s="10">
        <f t="shared" si="33"/>
        <v>23606.83</v>
      </c>
      <c r="M180" s="11" t="s">
        <v>56</v>
      </c>
      <c r="N180" s="10" t="s">
        <v>57</v>
      </c>
      <c r="O180" s="11">
        <f t="shared" si="34"/>
        <v>22426.488499999999</v>
      </c>
      <c r="P180" s="3" t="s">
        <v>58</v>
      </c>
      <c r="Q180" s="3" t="s">
        <v>58</v>
      </c>
      <c r="R180" s="3" t="s">
        <v>58</v>
      </c>
      <c r="S180" s="3" t="s">
        <v>58</v>
      </c>
      <c r="T180" s="10">
        <f t="shared" si="39"/>
        <v>42492.294000000002</v>
      </c>
      <c r="U180" s="10">
        <f t="shared" si="39"/>
        <v>42492.294000000002</v>
      </c>
      <c r="V180" s="10">
        <f t="shared" si="39"/>
        <v>42492.294000000002</v>
      </c>
      <c r="W180" s="10">
        <f t="shared" si="39"/>
        <v>42492.294000000002</v>
      </c>
      <c r="X180" s="10">
        <f t="shared" si="39"/>
        <v>42492.294000000002</v>
      </c>
      <c r="Y180" s="10">
        <f t="shared" si="39"/>
        <v>42492.294000000002</v>
      </c>
      <c r="Z180" s="10">
        <f t="shared" si="39"/>
        <v>42492.294000000002</v>
      </c>
      <c r="AA180" s="3" t="s">
        <v>59</v>
      </c>
      <c r="AB180" s="11" t="s">
        <v>58</v>
      </c>
      <c r="AC180" s="11" t="s">
        <v>58</v>
      </c>
      <c r="AD180" s="11" t="s">
        <v>58</v>
      </c>
      <c r="AE180" s="11" t="s">
        <v>58</v>
      </c>
      <c r="AF180" s="11" t="s">
        <v>58</v>
      </c>
      <c r="AG180" s="11" t="s">
        <v>58</v>
      </c>
      <c r="AH180" s="11" t="s">
        <v>58</v>
      </c>
      <c r="AI180" s="11" t="s">
        <v>58</v>
      </c>
      <c r="AJ180" s="11" t="s">
        <v>58</v>
      </c>
      <c r="AK180" s="11" t="s">
        <v>58</v>
      </c>
      <c r="AL180" s="11" t="s">
        <v>58</v>
      </c>
      <c r="AM180" s="11" t="s">
        <v>58</v>
      </c>
      <c r="AN180" s="11">
        <f t="shared" si="35"/>
        <v>14164.098</v>
      </c>
      <c r="AO180" s="11">
        <f t="shared" si="36"/>
        <v>14164.098</v>
      </c>
      <c r="AP180" s="10">
        <f t="shared" si="37"/>
        <v>14164.098</v>
      </c>
      <c r="AQ180" s="10">
        <f t="shared" si="37"/>
        <v>14164.098</v>
      </c>
      <c r="AR180" s="10">
        <f t="shared" si="37"/>
        <v>14164.098</v>
      </c>
      <c r="AS180" s="10">
        <f t="shared" si="37"/>
        <v>14164.098</v>
      </c>
    </row>
    <row r="181" spans="1:45" x14ac:dyDescent="0.75">
      <c r="A181" t="s">
        <v>51</v>
      </c>
      <c r="B181" t="s">
        <v>70</v>
      </c>
      <c r="C181" s="8">
        <v>903</v>
      </c>
      <c r="D181" s="3" t="s">
        <v>62</v>
      </c>
      <c r="E181" s="3" t="str">
        <f t="shared" si="31"/>
        <v>CMG 903  Level 4</v>
      </c>
      <c r="F181" s="9" cm="1">
        <f t="array" ref="F181">SUMPRODUCT(('[1]CMG Matrix 2023.07.01'!$A$4:$A$1303=$B$1)*('[1]CMG Matrix 2023.07.01'!$D$4:$D$1303=$C181)*('[1]CMG Matrix 2023.07.01'!$M$3:$P$3=$D181)*('[1]CMG Matrix 2023.07.01'!$M$4:$P$1303))</f>
        <v>21557.73</v>
      </c>
      <c r="G181" t="s">
        <v>54</v>
      </c>
      <c r="H181" t="s">
        <v>55</v>
      </c>
      <c r="I181" s="10">
        <f t="shared" si="28"/>
        <v>12934.637999999999</v>
      </c>
      <c r="J181" s="10">
        <f t="shared" si="29"/>
        <v>38803.913999999997</v>
      </c>
      <c r="K181" s="10">
        <f t="shared" si="32"/>
        <v>21557.73</v>
      </c>
      <c r="L181" s="10">
        <f t="shared" si="33"/>
        <v>21557.73</v>
      </c>
      <c r="M181" s="11" t="s">
        <v>56</v>
      </c>
      <c r="N181" s="10" t="s">
        <v>57</v>
      </c>
      <c r="O181" s="11">
        <f t="shared" si="34"/>
        <v>20479.843499999999</v>
      </c>
      <c r="P181" s="3" t="s">
        <v>58</v>
      </c>
      <c r="Q181" s="3" t="s">
        <v>58</v>
      </c>
      <c r="R181" s="3" t="s">
        <v>58</v>
      </c>
      <c r="S181" s="3" t="s">
        <v>58</v>
      </c>
      <c r="T181" s="10">
        <f t="shared" si="39"/>
        <v>38803.913999999997</v>
      </c>
      <c r="U181" s="10">
        <f t="shared" si="39"/>
        <v>38803.913999999997</v>
      </c>
      <c r="V181" s="10">
        <f t="shared" si="39"/>
        <v>38803.913999999997</v>
      </c>
      <c r="W181" s="10">
        <f t="shared" si="39"/>
        <v>38803.913999999997</v>
      </c>
      <c r="X181" s="10">
        <f t="shared" si="39"/>
        <v>38803.913999999997</v>
      </c>
      <c r="Y181" s="10">
        <f t="shared" si="39"/>
        <v>38803.913999999997</v>
      </c>
      <c r="Z181" s="10">
        <f t="shared" si="39"/>
        <v>38803.913999999997</v>
      </c>
      <c r="AA181" s="3" t="s">
        <v>59</v>
      </c>
      <c r="AB181" s="11" t="s">
        <v>58</v>
      </c>
      <c r="AC181" s="11" t="s">
        <v>58</v>
      </c>
      <c r="AD181" s="11" t="s">
        <v>58</v>
      </c>
      <c r="AE181" s="11" t="s">
        <v>58</v>
      </c>
      <c r="AF181" s="11" t="s">
        <v>58</v>
      </c>
      <c r="AG181" s="11" t="s">
        <v>58</v>
      </c>
      <c r="AH181" s="11" t="s">
        <v>58</v>
      </c>
      <c r="AI181" s="11" t="s">
        <v>58</v>
      </c>
      <c r="AJ181" s="11" t="s">
        <v>58</v>
      </c>
      <c r="AK181" s="11" t="s">
        <v>58</v>
      </c>
      <c r="AL181" s="11" t="s">
        <v>58</v>
      </c>
      <c r="AM181" s="11" t="s">
        <v>58</v>
      </c>
      <c r="AN181" s="11">
        <f t="shared" si="35"/>
        <v>12934.637999999999</v>
      </c>
      <c r="AO181" s="11">
        <f t="shared" si="36"/>
        <v>12934.637999999999</v>
      </c>
      <c r="AP181" s="10">
        <f t="shared" si="37"/>
        <v>12934.637999999999</v>
      </c>
      <c r="AQ181" s="10">
        <f t="shared" si="37"/>
        <v>12934.637999999999</v>
      </c>
      <c r="AR181" s="10">
        <f t="shared" si="37"/>
        <v>12934.637999999999</v>
      </c>
      <c r="AS181" s="10">
        <f t="shared" si="37"/>
        <v>12934.637999999999</v>
      </c>
    </row>
    <row r="182" spans="1:45" x14ac:dyDescent="0.75">
      <c r="A182" t="s">
        <v>51</v>
      </c>
      <c r="B182" t="s">
        <v>70</v>
      </c>
      <c r="C182" s="8">
        <v>904</v>
      </c>
      <c r="D182" s="3" t="s">
        <v>53</v>
      </c>
      <c r="E182" s="3" t="str">
        <f t="shared" si="31"/>
        <v>CMG 904  Level 1</v>
      </c>
      <c r="F182" s="9" cm="1">
        <f t="array" ref="F182">SUMPRODUCT(('[1]CMG Matrix 2023.07.01'!$A$4:$A$1303=$B$1)*('[1]CMG Matrix 2023.07.01'!$D$4:$D$1303=$C182)*('[1]CMG Matrix 2023.07.01'!$M$3:$P$3=$D182)*('[1]CMG Matrix 2023.07.01'!$M$4:$P$1303))</f>
        <v>39424.94</v>
      </c>
      <c r="G182" t="s">
        <v>54</v>
      </c>
      <c r="H182" t="s">
        <v>55</v>
      </c>
      <c r="I182" s="10">
        <f t="shared" si="28"/>
        <v>23654.964</v>
      </c>
      <c r="J182" s="10">
        <f t="shared" si="29"/>
        <v>70964.892000000007</v>
      </c>
      <c r="K182" s="10">
        <f t="shared" si="32"/>
        <v>39424.94</v>
      </c>
      <c r="L182" s="10">
        <f t="shared" si="33"/>
        <v>39424.94</v>
      </c>
      <c r="M182" s="11" t="s">
        <v>56</v>
      </c>
      <c r="N182" s="10" t="s">
        <v>57</v>
      </c>
      <c r="O182" s="11">
        <f t="shared" si="34"/>
        <v>37453.692999999999</v>
      </c>
      <c r="P182" s="3" t="s">
        <v>58</v>
      </c>
      <c r="Q182" s="3" t="s">
        <v>58</v>
      </c>
      <c r="R182" s="3" t="s">
        <v>58</v>
      </c>
      <c r="S182" s="3" t="s">
        <v>58</v>
      </c>
      <c r="T182" s="10">
        <f t="shared" si="39"/>
        <v>70964.892000000007</v>
      </c>
      <c r="U182" s="10">
        <f t="shared" si="39"/>
        <v>70964.892000000007</v>
      </c>
      <c r="V182" s="10">
        <f t="shared" si="39"/>
        <v>70964.892000000007</v>
      </c>
      <c r="W182" s="10">
        <f t="shared" si="39"/>
        <v>70964.892000000007</v>
      </c>
      <c r="X182" s="10">
        <f t="shared" si="39"/>
        <v>70964.892000000007</v>
      </c>
      <c r="Y182" s="10">
        <f t="shared" si="39"/>
        <v>70964.892000000007</v>
      </c>
      <c r="Z182" s="10">
        <f t="shared" si="39"/>
        <v>70964.892000000007</v>
      </c>
      <c r="AA182" s="3" t="s">
        <v>59</v>
      </c>
      <c r="AB182" s="11" t="s">
        <v>58</v>
      </c>
      <c r="AC182" s="11" t="s">
        <v>58</v>
      </c>
      <c r="AD182" s="11" t="s">
        <v>58</v>
      </c>
      <c r="AE182" s="11" t="s">
        <v>58</v>
      </c>
      <c r="AF182" s="11" t="s">
        <v>58</v>
      </c>
      <c r="AG182" s="11" t="s">
        <v>58</v>
      </c>
      <c r="AH182" s="11" t="s">
        <v>58</v>
      </c>
      <c r="AI182" s="11" t="s">
        <v>58</v>
      </c>
      <c r="AJ182" s="11" t="s">
        <v>58</v>
      </c>
      <c r="AK182" s="11" t="s">
        <v>58</v>
      </c>
      <c r="AL182" s="11" t="s">
        <v>58</v>
      </c>
      <c r="AM182" s="11" t="s">
        <v>58</v>
      </c>
      <c r="AN182" s="11">
        <f t="shared" si="35"/>
        <v>23654.964</v>
      </c>
      <c r="AO182" s="11">
        <f t="shared" si="36"/>
        <v>23654.964</v>
      </c>
      <c r="AP182" s="10">
        <f t="shared" si="37"/>
        <v>23654.964</v>
      </c>
      <c r="AQ182" s="10">
        <f t="shared" si="37"/>
        <v>23654.964</v>
      </c>
      <c r="AR182" s="10">
        <f t="shared" si="37"/>
        <v>23654.964</v>
      </c>
      <c r="AS182" s="10">
        <f t="shared" si="37"/>
        <v>23654.964</v>
      </c>
    </row>
    <row r="183" spans="1:45" x14ac:dyDescent="0.75">
      <c r="A183" t="s">
        <v>51</v>
      </c>
      <c r="B183" t="s">
        <v>70</v>
      </c>
      <c r="C183" s="8">
        <v>904</v>
      </c>
      <c r="D183" s="3" t="s">
        <v>60</v>
      </c>
      <c r="E183" s="3" t="str">
        <f t="shared" si="31"/>
        <v>CMG 904  Level 2</v>
      </c>
      <c r="F183" s="9" cm="1">
        <f t="array" ref="F183">SUMPRODUCT(('[1]CMG Matrix 2023.07.01'!$A$4:$A$1303=$B$1)*('[1]CMG Matrix 2023.07.01'!$D$4:$D$1303=$C183)*('[1]CMG Matrix 2023.07.01'!$M$3:$P$3=$D183)*('[1]CMG Matrix 2023.07.01'!$M$4:$P$1303))</f>
        <v>30380.89</v>
      </c>
      <c r="G183" t="s">
        <v>54</v>
      </c>
      <c r="H183" t="s">
        <v>55</v>
      </c>
      <c r="I183" s="10">
        <f t="shared" si="28"/>
        <v>18228.534</v>
      </c>
      <c r="J183" s="10">
        <f t="shared" si="29"/>
        <v>54685.601999999999</v>
      </c>
      <c r="K183" s="10">
        <f t="shared" si="32"/>
        <v>30380.89</v>
      </c>
      <c r="L183" s="10">
        <f t="shared" si="33"/>
        <v>30380.89</v>
      </c>
      <c r="M183" s="11" t="s">
        <v>56</v>
      </c>
      <c r="N183" s="10" t="s">
        <v>57</v>
      </c>
      <c r="O183" s="11">
        <f t="shared" si="34"/>
        <v>28861.845499999999</v>
      </c>
      <c r="P183" s="3" t="s">
        <v>58</v>
      </c>
      <c r="Q183" s="3" t="s">
        <v>58</v>
      </c>
      <c r="R183" s="3" t="s">
        <v>58</v>
      </c>
      <c r="S183" s="3" t="s">
        <v>58</v>
      </c>
      <c r="T183" s="10">
        <f t="shared" si="39"/>
        <v>54685.601999999999</v>
      </c>
      <c r="U183" s="10">
        <f t="shared" si="39"/>
        <v>54685.601999999999</v>
      </c>
      <c r="V183" s="10">
        <f t="shared" si="39"/>
        <v>54685.601999999999</v>
      </c>
      <c r="W183" s="10">
        <f t="shared" si="39"/>
        <v>54685.601999999999</v>
      </c>
      <c r="X183" s="10">
        <f t="shared" si="39"/>
        <v>54685.601999999999</v>
      </c>
      <c r="Y183" s="10">
        <f t="shared" si="39"/>
        <v>54685.601999999999</v>
      </c>
      <c r="Z183" s="10">
        <f t="shared" si="39"/>
        <v>54685.601999999999</v>
      </c>
      <c r="AA183" s="3" t="s">
        <v>59</v>
      </c>
      <c r="AB183" s="11" t="s">
        <v>58</v>
      </c>
      <c r="AC183" s="11" t="s">
        <v>58</v>
      </c>
      <c r="AD183" s="11" t="s">
        <v>58</v>
      </c>
      <c r="AE183" s="11" t="s">
        <v>58</v>
      </c>
      <c r="AF183" s="11" t="s">
        <v>58</v>
      </c>
      <c r="AG183" s="11" t="s">
        <v>58</v>
      </c>
      <c r="AH183" s="11" t="s">
        <v>58</v>
      </c>
      <c r="AI183" s="11" t="s">
        <v>58</v>
      </c>
      <c r="AJ183" s="11" t="s">
        <v>58</v>
      </c>
      <c r="AK183" s="11" t="s">
        <v>58</v>
      </c>
      <c r="AL183" s="11" t="s">
        <v>58</v>
      </c>
      <c r="AM183" s="11" t="s">
        <v>58</v>
      </c>
      <c r="AN183" s="11">
        <f t="shared" si="35"/>
        <v>18228.534</v>
      </c>
      <c r="AO183" s="11">
        <f t="shared" si="36"/>
        <v>18228.534</v>
      </c>
      <c r="AP183" s="10">
        <f t="shared" si="37"/>
        <v>18228.534</v>
      </c>
      <c r="AQ183" s="10">
        <f t="shared" si="37"/>
        <v>18228.534</v>
      </c>
      <c r="AR183" s="10">
        <f t="shared" si="37"/>
        <v>18228.534</v>
      </c>
      <c r="AS183" s="10">
        <f t="shared" si="37"/>
        <v>18228.534</v>
      </c>
    </row>
    <row r="184" spans="1:45" x14ac:dyDescent="0.75">
      <c r="A184" t="s">
        <v>51</v>
      </c>
      <c r="B184" t="s">
        <v>70</v>
      </c>
      <c r="C184" s="8">
        <v>904</v>
      </c>
      <c r="D184" s="3" t="s">
        <v>61</v>
      </c>
      <c r="E184" s="3" t="str">
        <f t="shared" si="31"/>
        <v>CMG 904  Level 3</v>
      </c>
      <c r="F184" s="9" cm="1">
        <f t="array" ref="F184">SUMPRODUCT(('[1]CMG Matrix 2023.07.01'!$A$4:$A$1303=$B$1)*('[1]CMG Matrix 2023.07.01'!$D$4:$D$1303=$C184)*('[1]CMG Matrix 2023.07.01'!$M$3:$P$3=$D184)*('[1]CMG Matrix 2023.07.01'!$M$4:$P$1303))</f>
        <v>28540.12</v>
      </c>
      <c r="G184" t="s">
        <v>54</v>
      </c>
      <c r="H184" t="s">
        <v>55</v>
      </c>
      <c r="I184" s="10">
        <f t="shared" si="28"/>
        <v>17124.072</v>
      </c>
      <c r="J184" s="10">
        <f t="shared" si="29"/>
        <v>51372.216</v>
      </c>
      <c r="K184" s="10">
        <f t="shared" si="32"/>
        <v>28540.12</v>
      </c>
      <c r="L184" s="10">
        <f t="shared" si="33"/>
        <v>28540.12</v>
      </c>
      <c r="M184" s="11" t="s">
        <v>56</v>
      </c>
      <c r="N184" s="10" t="s">
        <v>57</v>
      </c>
      <c r="O184" s="11">
        <f t="shared" si="34"/>
        <v>27113.113999999998</v>
      </c>
      <c r="P184" s="3" t="s">
        <v>58</v>
      </c>
      <c r="Q184" s="3" t="s">
        <v>58</v>
      </c>
      <c r="R184" s="3" t="s">
        <v>58</v>
      </c>
      <c r="S184" s="3" t="s">
        <v>58</v>
      </c>
      <c r="T184" s="10">
        <f t="shared" si="39"/>
        <v>51372.216</v>
      </c>
      <c r="U184" s="10">
        <f t="shared" si="39"/>
        <v>51372.216</v>
      </c>
      <c r="V184" s="10">
        <f t="shared" si="39"/>
        <v>51372.216</v>
      </c>
      <c r="W184" s="10">
        <f t="shared" si="39"/>
        <v>51372.216</v>
      </c>
      <c r="X184" s="10">
        <f t="shared" si="39"/>
        <v>51372.216</v>
      </c>
      <c r="Y184" s="10">
        <f t="shared" si="39"/>
        <v>51372.216</v>
      </c>
      <c r="Z184" s="10">
        <f t="shared" si="39"/>
        <v>51372.216</v>
      </c>
      <c r="AA184" s="3" t="s">
        <v>59</v>
      </c>
      <c r="AB184" s="11" t="s">
        <v>58</v>
      </c>
      <c r="AC184" s="11" t="s">
        <v>58</v>
      </c>
      <c r="AD184" s="11" t="s">
        <v>58</v>
      </c>
      <c r="AE184" s="11" t="s">
        <v>58</v>
      </c>
      <c r="AF184" s="11" t="s">
        <v>58</v>
      </c>
      <c r="AG184" s="11" t="s">
        <v>58</v>
      </c>
      <c r="AH184" s="11" t="s">
        <v>58</v>
      </c>
      <c r="AI184" s="11" t="s">
        <v>58</v>
      </c>
      <c r="AJ184" s="11" t="s">
        <v>58</v>
      </c>
      <c r="AK184" s="11" t="s">
        <v>58</v>
      </c>
      <c r="AL184" s="11" t="s">
        <v>58</v>
      </c>
      <c r="AM184" s="11" t="s">
        <v>58</v>
      </c>
      <c r="AN184" s="11">
        <f t="shared" si="35"/>
        <v>17124.072</v>
      </c>
      <c r="AO184" s="11">
        <f t="shared" si="36"/>
        <v>17124.072</v>
      </c>
      <c r="AP184" s="10">
        <f t="shared" si="37"/>
        <v>17124.072</v>
      </c>
      <c r="AQ184" s="10">
        <f t="shared" si="37"/>
        <v>17124.072</v>
      </c>
      <c r="AR184" s="10">
        <f t="shared" si="37"/>
        <v>17124.072</v>
      </c>
      <c r="AS184" s="10">
        <f t="shared" si="37"/>
        <v>17124.072</v>
      </c>
    </row>
    <row r="185" spans="1:45" x14ac:dyDescent="0.75">
      <c r="A185" t="s">
        <v>51</v>
      </c>
      <c r="B185" t="s">
        <v>70</v>
      </c>
      <c r="C185" s="8">
        <v>904</v>
      </c>
      <c r="D185" s="3" t="s">
        <v>62</v>
      </c>
      <c r="E185" s="3" t="str">
        <f t="shared" si="31"/>
        <v>CMG 904  Level 4</v>
      </c>
      <c r="F185" s="9" cm="1">
        <f t="array" ref="F185">SUMPRODUCT(('[1]CMG Matrix 2023.07.01'!$A$4:$A$1303=$B$1)*('[1]CMG Matrix 2023.07.01'!$D$4:$D$1303=$C185)*('[1]CMG Matrix 2023.07.01'!$M$3:$P$3=$D185)*('[1]CMG Matrix 2023.07.01'!$M$4:$P$1303))</f>
        <v>26061.81</v>
      </c>
      <c r="G185" t="s">
        <v>54</v>
      </c>
      <c r="H185" t="s">
        <v>55</v>
      </c>
      <c r="I185" s="10">
        <f t="shared" si="28"/>
        <v>15637.085999999999</v>
      </c>
      <c r="J185" s="10">
        <f t="shared" si="29"/>
        <v>46911.258000000002</v>
      </c>
      <c r="K185" s="10">
        <f t="shared" si="32"/>
        <v>26061.81</v>
      </c>
      <c r="L185" s="10">
        <f t="shared" si="33"/>
        <v>26061.81</v>
      </c>
      <c r="M185" s="11" t="s">
        <v>56</v>
      </c>
      <c r="N185" s="10" t="s">
        <v>57</v>
      </c>
      <c r="O185" s="11">
        <f t="shared" si="34"/>
        <v>24758.719499999999</v>
      </c>
      <c r="P185" s="3" t="s">
        <v>58</v>
      </c>
      <c r="Q185" s="3" t="s">
        <v>58</v>
      </c>
      <c r="R185" s="3" t="s">
        <v>58</v>
      </c>
      <c r="S185" s="3" t="s">
        <v>58</v>
      </c>
      <c r="T185" s="10">
        <f t="shared" si="39"/>
        <v>46911.258000000002</v>
      </c>
      <c r="U185" s="10">
        <f t="shared" si="39"/>
        <v>46911.258000000002</v>
      </c>
      <c r="V185" s="10">
        <f t="shared" si="39"/>
        <v>46911.258000000002</v>
      </c>
      <c r="W185" s="10">
        <f t="shared" si="39"/>
        <v>46911.258000000002</v>
      </c>
      <c r="X185" s="10">
        <f t="shared" si="39"/>
        <v>46911.258000000002</v>
      </c>
      <c r="Y185" s="10">
        <f t="shared" si="39"/>
        <v>46911.258000000002</v>
      </c>
      <c r="Z185" s="10">
        <f t="shared" si="39"/>
        <v>46911.258000000002</v>
      </c>
      <c r="AA185" s="3" t="s">
        <v>59</v>
      </c>
      <c r="AB185" s="11" t="s">
        <v>58</v>
      </c>
      <c r="AC185" s="11" t="s">
        <v>58</v>
      </c>
      <c r="AD185" s="11" t="s">
        <v>58</v>
      </c>
      <c r="AE185" s="11" t="s">
        <v>58</v>
      </c>
      <c r="AF185" s="11" t="s">
        <v>58</v>
      </c>
      <c r="AG185" s="11" t="s">
        <v>58</v>
      </c>
      <c r="AH185" s="11" t="s">
        <v>58</v>
      </c>
      <c r="AI185" s="11" t="s">
        <v>58</v>
      </c>
      <c r="AJ185" s="11" t="s">
        <v>58</v>
      </c>
      <c r="AK185" s="11" t="s">
        <v>58</v>
      </c>
      <c r="AL185" s="11" t="s">
        <v>58</v>
      </c>
      <c r="AM185" s="11" t="s">
        <v>58</v>
      </c>
      <c r="AN185" s="11">
        <f t="shared" si="35"/>
        <v>15637.085999999999</v>
      </c>
      <c r="AO185" s="11">
        <f t="shared" si="36"/>
        <v>15637.085999999999</v>
      </c>
      <c r="AP185" s="10">
        <f t="shared" si="37"/>
        <v>15637.085999999999</v>
      </c>
      <c r="AQ185" s="10">
        <f t="shared" si="37"/>
        <v>15637.085999999999</v>
      </c>
      <c r="AR185" s="10">
        <f t="shared" si="37"/>
        <v>15637.085999999999</v>
      </c>
      <c r="AS185" s="10">
        <f t="shared" si="37"/>
        <v>15637.085999999999</v>
      </c>
    </row>
    <row r="186" spans="1:45" x14ac:dyDescent="0.75">
      <c r="A186" t="s">
        <v>51</v>
      </c>
      <c r="B186" t="s">
        <v>71</v>
      </c>
      <c r="C186" s="8">
        <v>1001</v>
      </c>
      <c r="D186" s="3" t="s">
        <v>53</v>
      </c>
      <c r="E186" s="3" t="str">
        <f t="shared" si="31"/>
        <v>CMG 1001  Level 1</v>
      </c>
      <c r="F186" s="9" cm="1">
        <f t="array" ref="F186">SUMPRODUCT(('[1]CMG Matrix 2023.07.01'!$A$4:$A$1303=$B$1)*('[1]CMG Matrix 2023.07.01'!$D$4:$D$1303=$C186)*('[1]CMG Matrix 2023.07.01'!$M$3:$P$3=$D186)*('[1]CMG Matrix 2023.07.01'!$M$4:$P$1303))</f>
        <v>21546.959999999999</v>
      </c>
      <c r="G186" t="s">
        <v>54</v>
      </c>
      <c r="H186" t="s">
        <v>55</v>
      </c>
      <c r="I186" s="10">
        <f t="shared" si="28"/>
        <v>12928.175999999999</v>
      </c>
      <c r="J186" s="10">
        <f t="shared" si="29"/>
        <v>38784.527999999998</v>
      </c>
      <c r="K186" s="10">
        <f t="shared" si="32"/>
        <v>21546.959999999999</v>
      </c>
      <c r="L186" s="10">
        <f t="shared" si="33"/>
        <v>21546.959999999999</v>
      </c>
      <c r="M186" s="11" t="s">
        <v>56</v>
      </c>
      <c r="N186" s="10" t="s">
        <v>57</v>
      </c>
      <c r="O186" s="11">
        <f t="shared" si="34"/>
        <v>20469.611999999997</v>
      </c>
      <c r="P186" s="3" t="s">
        <v>58</v>
      </c>
      <c r="Q186" s="3" t="s">
        <v>58</v>
      </c>
      <c r="R186" s="3" t="s">
        <v>58</v>
      </c>
      <c r="S186" s="3" t="s">
        <v>58</v>
      </c>
      <c r="T186" s="10">
        <f t="shared" si="39"/>
        <v>38784.527999999998</v>
      </c>
      <c r="U186" s="10">
        <f t="shared" si="39"/>
        <v>38784.527999999998</v>
      </c>
      <c r="V186" s="10">
        <f t="shared" si="39"/>
        <v>38784.527999999998</v>
      </c>
      <c r="W186" s="10">
        <f t="shared" si="39"/>
        <v>38784.527999999998</v>
      </c>
      <c r="X186" s="10">
        <f t="shared" si="39"/>
        <v>38784.527999999998</v>
      </c>
      <c r="Y186" s="10">
        <f t="shared" si="39"/>
        <v>38784.527999999998</v>
      </c>
      <c r="Z186" s="10">
        <f t="shared" si="39"/>
        <v>38784.527999999998</v>
      </c>
      <c r="AA186" s="3" t="s">
        <v>59</v>
      </c>
      <c r="AB186" s="11" t="s">
        <v>58</v>
      </c>
      <c r="AC186" s="11" t="s">
        <v>58</v>
      </c>
      <c r="AD186" s="11" t="s">
        <v>58</v>
      </c>
      <c r="AE186" s="11" t="s">
        <v>58</v>
      </c>
      <c r="AF186" s="11" t="s">
        <v>58</v>
      </c>
      <c r="AG186" s="11" t="s">
        <v>58</v>
      </c>
      <c r="AH186" s="11" t="s">
        <v>58</v>
      </c>
      <c r="AI186" s="11" t="s">
        <v>58</v>
      </c>
      <c r="AJ186" s="11" t="s">
        <v>58</v>
      </c>
      <c r="AK186" s="11" t="s">
        <v>58</v>
      </c>
      <c r="AL186" s="11" t="s">
        <v>58</v>
      </c>
      <c r="AM186" s="11" t="s">
        <v>58</v>
      </c>
      <c r="AN186" s="11">
        <f t="shared" si="35"/>
        <v>12928.175999999999</v>
      </c>
      <c r="AO186" s="11">
        <f t="shared" si="36"/>
        <v>12928.175999999999</v>
      </c>
      <c r="AP186" s="10">
        <f t="shared" si="37"/>
        <v>12928.175999999999</v>
      </c>
      <c r="AQ186" s="10">
        <f t="shared" si="37"/>
        <v>12928.175999999999</v>
      </c>
      <c r="AR186" s="10">
        <f t="shared" si="37"/>
        <v>12928.175999999999</v>
      </c>
      <c r="AS186" s="10">
        <f t="shared" si="37"/>
        <v>12928.175999999999</v>
      </c>
    </row>
    <row r="187" spans="1:45" x14ac:dyDescent="0.75">
      <c r="A187" t="s">
        <v>51</v>
      </c>
      <c r="B187" t="s">
        <v>71</v>
      </c>
      <c r="C187" s="8">
        <v>1001</v>
      </c>
      <c r="D187" s="3" t="s">
        <v>60</v>
      </c>
      <c r="E187" s="3" t="str">
        <f t="shared" si="31"/>
        <v>CMG 1001  Level 2</v>
      </c>
      <c r="F187" s="9" cm="1">
        <f t="array" ref="F187">SUMPRODUCT(('[1]CMG Matrix 2023.07.01'!$A$4:$A$1303=$B$1)*('[1]CMG Matrix 2023.07.01'!$D$4:$D$1303=$C187)*('[1]CMG Matrix 2023.07.01'!$M$3:$P$3=$D187)*('[1]CMG Matrix 2023.07.01'!$M$4:$P$1303))</f>
        <v>17838.47</v>
      </c>
      <c r="G187" t="s">
        <v>54</v>
      </c>
      <c r="H187" t="s">
        <v>55</v>
      </c>
      <c r="I187" s="10">
        <f t="shared" si="28"/>
        <v>10703.082</v>
      </c>
      <c r="J187" s="10">
        <f t="shared" si="29"/>
        <v>32109.246000000003</v>
      </c>
      <c r="K187" s="10">
        <f t="shared" si="32"/>
        <v>17838.47</v>
      </c>
      <c r="L187" s="10">
        <f t="shared" si="33"/>
        <v>17838.47</v>
      </c>
      <c r="M187" s="11" t="s">
        <v>56</v>
      </c>
      <c r="N187" s="10" t="s">
        <v>57</v>
      </c>
      <c r="O187" s="11">
        <f t="shared" si="34"/>
        <v>16946.5465</v>
      </c>
      <c r="P187" s="3" t="s">
        <v>58</v>
      </c>
      <c r="Q187" s="3" t="s">
        <v>58</v>
      </c>
      <c r="R187" s="3" t="s">
        <v>58</v>
      </c>
      <c r="S187" s="3" t="s">
        <v>58</v>
      </c>
      <c r="T187" s="10">
        <f t="shared" si="39"/>
        <v>32109.246000000003</v>
      </c>
      <c r="U187" s="10">
        <f t="shared" si="39"/>
        <v>32109.246000000003</v>
      </c>
      <c r="V187" s="10">
        <f t="shared" si="39"/>
        <v>32109.246000000003</v>
      </c>
      <c r="W187" s="10">
        <f t="shared" si="39"/>
        <v>32109.246000000003</v>
      </c>
      <c r="X187" s="10">
        <f t="shared" si="39"/>
        <v>32109.246000000003</v>
      </c>
      <c r="Y187" s="10">
        <f t="shared" si="39"/>
        <v>32109.246000000003</v>
      </c>
      <c r="Z187" s="10">
        <f t="shared" si="39"/>
        <v>32109.246000000003</v>
      </c>
      <c r="AA187" s="3" t="s">
        <v>59</v>
      </c>
      <c r="AB187" s="11" t="s">
        <v>58</v>
      </c>
      <c r="AC187" s="11" t="s">
        <v>58</v>
      </c>
      <c r="AD187" s="11" t="s">
        <v>58</v>
      </c>
      <c r="AE187" s="11" t="s">
        <v>58</v>
      </c>
      <c r="AF187" s="11" t="s">
        <v>58</v>
      </c>
      <c r="AG187" s="11" t="s">
        <v>58</v>
      </c>
      <c r="AH187" s="11" t="s">
        <v>58</v>
      </c>
      <c r="AI187" s="11" t="s">
        <v>58</v>
      </c>
      <c r="AJ187" s="11" t="s">
        <v>58</v>
      </c>
      <c r="AK187" s="11" t="s">
        <v>58</v>
      </c>
      <c r="AL187" s="11" t="s">
        <v>58</v>
      </c>
      <c r="AM187" s="11" t="s">
        <v>58</v>
      </c>
      <c r="AN187" s="11">
        <f t="shared" si="35"/>
        <v>10703.082</v>
      </c>
      <c r="AO187" s="11">
        <f t="shared" si="36"/>
        <v>10703.082</v>
      </c>
      <c r="AP187" s="10">
        <f t="shared" si="37"/>
        <v>10703.082</v>
      </c>
      <c r="AQ187" s="10">
        <f t="shared" si="37"/>
        <v>10703.082</v>
      </c>
      <c r="AR187" s="10">
        <f t="shared" si="37"/>
        <v>10703.082</v>
      </c>
      <c r="AS187" s="10">
        <f t="shared" si="37"/>
        <v>10703.082</v>
      </c>
    </row>
    <row r="188" spans="1:45" x14ac:dyDescent="0.75">
      <c r="A188" t="s">
        <v>51</v>
      </c>
      <c r="B188" t="s">
        <v>71</v>
      </c>
      <c r="C188" s="8">
        <v>1001</v>
      </c>
      <c r="D188" s="3" t="s">
        <v>61</v>
      </c>
      <c r="E188" s="3" t="str">
        <f t="shared" si="31"/>
        <v>CMG 1001  Level 3</v>
      </c>
      <c r="F188" s="9" cm="1">
        <f t="array" ref="F188">SUMPRODUCT(('[1]CMG Matrix 2023.07.01'!$A$4:$A$1303=$B$1)*('[1]CMG Matrix 2023.07.01'!$D$4:$D$1303=$C188)*('[1]CMG Matrix 2023.07.01'!$M$3:$P$3=$D188)*('[1]CMG Matrix 2023.07.01'!$M$4:$P$1303))</f>
        <v>16306.58</v>
      </c>
      <c r="G188" t="s">
        <v>54</v>
      </c>
      <c r="H188" t="s">
        <v>55</v>
      </c>
      <c r="I188" s="10">
        <f t="shared" si="28"/>
        <v>9783.9480000000003</v>
      </c>
      <c r="J188" s="10">
        <f t="shared" si="29"/>
        <v>29351.844000000001</v>
      </c>
      <c r="K188" s="10">
        <f t="shared" si="32"/>
        <v>16306.58</v>
      </c>
      <c r="L188" s="10">
        <f t="shared" si="33"/>
        <v>16306.58</v>
      </c>
      <c r="M188" s="11" t="s">
        <v>56</v>
      </c>
      <c r="N188" s="10" t="s">
        <v>57</v>
      </c>
      <c r="O188" s="11">
        <f t="shared" si="34"/>
        <v>15491.250999999998</v>
      </c>
      <c r="P188" s="3" t="s">
        <v>58</v>
      </c>
      <c r="Q188" s="3" t="s">
        <v>58</v>
      </c>
      <c r="R188" s="3" t="s">
        <v>58</v>
      </c>
      <c r="S188" s="3" t="s">
        <v>58</v>
      </c>
      <c r="T188" s="10">
        <f t="shared" si="39"/>
        <v>29351.844000000001</v>
      </c>
      <c r="U188" s="10">
        <f t="shared" si="39"/>
        <v>29351.844000000001</v>
      </c>
      <c r="V188" s="10">
        <f t="shared" si="39"/>
        <v>29351.844000000001</v>
      </c>
      <c r="W188" s="10">
        <f t="shared" si="39"/>
        <v>29351.844000000001</v>
      </c>
      <c r="X188" s="10">
        <f t="shared" si="39"/>
        <v>29351.844000000001</v>
      </c>
      <c r="Y188" s="10">
        <f t="shared" si="39"/>
        <v>29351.844000000001</v>
      </c>
      <c r="Z188" s="10">
        <f t="shared" si="39"/>
        <v>29351.844000000001</v>
      </c>
      <c r="AA188" s="3" t="s">
        <v>59</v>
      </c>
      <c r="AB188" s="11" t="s">
        <v>58</v>
      </c>
      <c r="AC188" s="11" t="s">
        <v>58</v>
      </c>
      <c r="AD188" s="11" t="s">
        <v>58</v>
      </c>
      <c r="AE188" s="11" t="s">
        <v>58</v>
      </c>
      <c r="AF188" s="11" t="s">
        <v>58</v>
      </c>
      <c r="AG188" s="11" t="s">
        <v>58</v>
      </c>
      <c r="AH188" s="11" t="s">
        <v>58</v>
      </c>
      <c r="AI188" s="11" t="s">
        <v>58</v>
      </c>
      <c r="AJ188" s="11" t="s">
        <v>58</v>
      </c>
      <c r="AK188" s="11" t="s">
        <v>58</v>
      </c>
      <c r="AL188" s="11" t="s">
        <v>58</v>
      </c>
      <c r="AM188" s="11" t="s">
        <v>58</v>
      </c>
      <c r="AN188" s="11">
        <f t="shared" si="35"/>
        <v>9783.9480000000003</v>
      </c>
      <c r="AO188" s="11">
        <f t="shared" si="36"/>
        <v>9783.9480000000003</v>
      </c>
      <c r="AP188" s="10">
        <f t="shared" si="37"/>
        <v>9783.9480000000003</v>
      </c>
      <c r="AQ188" s="10">
        <f t="shared" si="37"/>
        <v>9783.9480000000003</v>
      </c>
      <c r="AR188" s="10">
        <f t="shared" si="37"/>
        <v>9783.9480000000003</v>
      </c>
      <c r="AS188" s="10">
        <f t="shared" si="37"/>
        <v>9783.9480000000003</v>
      </c>
    </row>
    <row r="189" spans="1:45" x14ac:dyDescent="0.75">
      <c r="A189" t="s">
        <v>51</v>
      </c>
      <c r="B189" t="s">
        <v>71</v>
      </c>
      <c r="C189" s="8">
        <v>1001</v>
      </c>
      <c r="D189" s="3" t="s">
        <v>62</v>
      </c>
      <c r="E189" s="3" t="str">
        <f t="shared" si="31"/>
        <v>CMG 1001  Level 4</v>
      </c>
      <c r="F189" s="9" cm="1">
        <f t="array" ref="F189">SUMPRODUCT(('[1]CMG Matrix 2023.07.01'!$A$4:$A$1303=$B$1)*('[1]CMG Matrix 2023.07.01'!$D$4:$D$1303=$C189)*('[1]CMG Matrix 2023.07.01'!$M$3:$P$3=$D189)*('[1]CMG Matrix 2023.07.01'!$M$4:$P$1303))</f>
        <v>14880.65</v>
      </c>
      <c r="G189" t="s">
        <v>54</v>
      </c>
      <c r="H189" t="s">
        <v>55</v>
      </c>
      <c r="I189" s="10">
        <f t="shared" si="28"/>
        <v>8928.39</v>
      </c>
      <c r="J189" s="10">
        <f t="shared" si="29"/>
        <v>26785.17</v>
      </c>
      <c r="K189" s="10">
        <f t="shared" si="32"/>
        <v>14880.65</v>
      </c>
      <c r="L189" s="10">
        <f t="shared" si="33"/>
        <v>14880.65</v>
      </c>
      <c r="M189" s="11" t="s">
        <v>56</v>
      </c>
      <c r="N189" s="10" t="s">
        <v>57</v>
      </c>
      <c r="O189" s="11">
        <f t="shared" si="34"/>
        <v>14136.617499999998</v>
      </c>
      <c r="P189" s="3" t="s">
        <v>58</v>
      </c>
      <c r="Q189" s="3" t="s">
        <v>58</v>
      </c>
      <c r="R189" s="3" t="s">
        <v>58</v>
      </c>
      <c r="S189" s="3" t="s">
        <v>58</v>
      </c>
      <c r="T189" s="10">
        <f t="shared" si="39"/>
        <v>26785.17</v>
      </c>
      <c r="U189" s="10">
        <f t="shared" si="39"/>
        <v>26785.17</v>
      </c>
      <c r="V189" s="10">
        <f t="shared" si="39"/>
        <v>26785.17</v>
      </c>
      <c r="W189" s="10">
        <f t="shared" si="39"/>
        <v>26785.17</v>
      </c>
      <c r="X189" s="10">
        <f t="shared" si="39"/>
        <v>26785.17</v>
      </c>
      <c r="Y189" s="10">
        <f t="shared" si="39"/>
        <v>26785.17</v>
      </c>
      <c r="Z189" s="10">
        <f t="shared" si="39"/>
        <v>26785.17</v>
      </c>
      <c r="AA189" s="3" t="s">
        <v>59</v>
      </c>
      <c r="AB189" s="11" t="s">
        <v>58</v>
      </c>
      <c r="AC189" s="11" t="s">
        <v>58</v>
      </c>
      <c r="AD189" s="11" t="s">
        <v>58</v>
      </c>
      <c r="AE189" s="11" t="s">
        <v>58</v>
      </c>
      <c r="AF189" s="11" t="s">
        <v>58</v>
      </c>
      <c r="AG189" s="11" t="s">
        <v>58</v>
      </c>
      <c r="AH189" s="11" t="s">
        <v>58</v>
      </c>
      <c r="AI189" s="11" t="s">
        <v>58</v>
      </c>
      <c r="AJ189" s="11" t="s">
        <v>58</v>
      </c>
      <c r="AK189" s="11" t="s">
        <v>58</v>
      </c>
      <c r="AL189" s="11" t="s">
        <v>58</v>
      </c>
      <c r="AM189" s="11" t="s">
        <v>58</v>
      </c>
      <c r="AN189" s="11">
        <f t="shared" si="35"/>
        <v>8928.39</v>
      </c>
      <c r="AO189" s="11">
        <f t="shared" si="36"/>
        <v>8928.39</v>
      </c>
      <c r="AP189" s="10">
        <f t="shared" si="37"/>
        <v>8928.39</v>
      </c>
      <c r="AQ189" s="10">
        <f t="shared" si="37"/>
        <v>8928.39</v>
      </c>
      <c r="AR189" s="10">
        <f t="shared" si="37"/>
        <v>8928.39</v>
      </c>
      <c r="AS189" s="10">
        <f t="shared" si="37"/>
        <v>8928.39</v>
      </c>
    </row>
    <row r="190" spans="1:45" x14ac:dyDescent="0.75">
      <c r="A190" t="s">
        <v>51</v>
      </c>
      <c r="B190" t="s">
        <v>71</v>
      </c>
      <c r="C190" s="8">
        <v>1002</v>
      </c>
      <c r="D190" s="3" t="s">
        <v>53</v>
      </c>
      <c r="E190" s="3" t="str">
        <f t="shared" si="31"/>
        <v>CMG 1002  Level 1</v>
      </c>
      <c r="F190" s="9" cm="1">
        <f t="array" ref="F190">SUMPRODUCT(('[1]CMG Matrix 2023.07.01'!$A$4:$A$1303=$B$1)*('[1]CMG Matrix 2023.07.01'!$D$4:$D$1303=$C190)*('[1]CMG Matrix 2023.07.01'!$M$3:$P$3=$D190)*('[1]CMG Matrix 2023.07.01'!$M$4:$P$1303))</f>
        <v>27439.24</v>
      </c>
      <c r="G190" t="s">
        <v>54</v>
      </c>
      <c r="H190" t="s">
        <v>55</v>
      </c>
      <c r="I190" s="10">
        <f t="shared" si="28"/>
        <v>16463.544000000002</v>
      </c>
      <c r="J190" s="10">
        <f t="shared" si="29"/>
        <v>49390.632000000005</v>
      </c>
      <c r="K190" s="10">
        <f t="shared" si="32"/>
        <v>27439.24</v>
      </c>
      <c r="L190" s="10">
        <f t="shared" si="33"/>
        <v>27439.24</v>
      </c>
      <c r="M190" s="11" t="s">
        <v>56</v>
      </c>
      <c r="N190" s="10" t="s">
        <v>57</v>
      </c>
      <c r="O190" s="11">
        <f t="shared" si="34"/>
        <v>26067.278000000002</v>
      </c>
      <c r="P190" s="3" t="s">
        <v>58</v>
      </c>
      <c r="Q190" s="3" t="s">
        <v>58</v>
      </c>
      <c r="R190" s="3" t="s">
        <v>58</v>
      </c>
      <c r="S190" s="3" t="s">
        <v>58</v>
      </c>
      <c r="T190" s="10">
        <f t="shared" si="39"/>
        <v>49390.632000000005</v>
      </c>
      <c r="U190" s="10">
        <f t="shared" si="39"/>
        <v>49390.632000000005</v>
      </c>
      <c r="V190" s="10">
        <f t="shared" si="39"/>
        <v>49390.632000000005</v>
      </c>
      <c r="W190" s="10">
        <f t="shared" si="39"/>
        <v>49390.632000000005</v>
      </c>
      <c r="X190" s="10">
        <f t="shared" si="39"/>
        <v>49390.632000000005</v>
      </c>
      <c r="Y190" s="10">
        <f t="shared" si="39"/>
        <v>49390.632000000005</v>
      </c>
      <c r="Z190" s="10">
        <f t="shared" si="39"/>
        <v>49390.632000000005</v>
      </c>
      <c r="AA190" s="3" t="s">
        <v>59</v>
      </c>
      <c r="AB190" s="11" t="s">
        <v>58</v>
      </c>
      <c r="AC190" s="11" t="s">
        <v>58</v>
      </c>
      <c r="AD190" s="11" t="s">
        <v>58</v>
      </c>
      <c r="AE190" s="11" t="s">
        <v>58</v>
      </c>
      <c r="AF190" s="11" t="s">
        <v>58</v>
      </c>
      <c r="AG190" s="11" t="s">
        <v>58</v>
      </c>
      <c r="AH190" s="11" t="s">
        <v>58</v>
      </c>
      <c r="AI190" s="11" t="s">
        <v>58</v>
      </c>
      <c r="AJ190" s="11" t="s">
        <v>58</v>
      </c>
      <c r="AK190" s="11" t="s">
        <v>58</v>
      </c>
      <c r="AL190" s="11" t="s">
        <v>58</v>
      </c>
      <c r="AM190" s="11" t="s">
        <v>58</v>
      </c>
      <c r="AN190" s="11">
        <f t="shared" si="35"/>
        <v>16463.544000000002</v>
      </c>
      <c r="AO190" s="11">
        <f t="shared" si="36"/>
        <v>16463.544000000002</v>
      </c>
      <c r="AP190" s="10">
        <f t="shared" si="37"/>
        <v>16463.544000000002</v>
      </c>
      <c r="AQ190" s="10">
        <f t="shared" si="37"/>
        <v>16463.544000000002</v>
      </c>
      <c r="AR190" s="10">
        <f t="shared" si="37"/>
        <v>16463.544000000002</v>
      </c>
      <c r="AS190" s="10">
        <f t="shared" si="37"/>
        <v>16463.544000000002</v>
      </c>
    </row>
    <row r="191" spans="1:45" x14ac:dyDescent="0.75">
      <c r="A191" t="s">
        <v>51</v>
      </c>
      <c r="B191" t="s">
        <v>71</v>
      </c>
      <c r="C191" s="8">
        <v>1002</v>
      </c>
      <c r="D191" s="3" t="s">
        <v>60</v>
      </c>
      <c r="E191" s="3" t="str">
        <f t="shared" si="31"/>
        <v>CMG 1002  Level 2</v>
      </c>
      <c r="F191" s="9" cm="1">
        <f t="array" ref="F191">SUMPRODUCT(('[1]CMG Matrix 2023.07.01'!$A$4:$A$1303=$B$1)*('[1]CMG Matrix 2023.07.01'!$D$4:$D$1303=$C191)*('[1]CMG Matrix 2023.07.01'!$M$3:$P$3=$D191)*('[1]CMG Matrix 2023.07.01'!$M$4:$P$1303))</f>
        <v>22717.88</v>
      </c>
      <c r="G191" t="s">
        <v>54</v>
      </c>
      <c r="H191" t="s">
        <v>55</v>
      </c>
      <c r="I191" s="10">
        <f t="shared" si="28"/>
        <v>13630.728000000001</v>
      </c>
      <c r="J191" s="10">
        <f t="shared" si="29"/>
        <v>40892.184000000001</v>
      </c>
      <c r="K191" s="10">
        <f t="shared" si="32"/>
        <v>22717.88</v>
      </c>
      <c r="L191" s="10">
        <f t="shared" si="33"/>
        <v>22717.88</v>
      </c>
      <c r="M191" s="11" t="s">
        <v>56</v>
      </c>
      <c r="N191" s="10" t="s">
        <v>57</v>
      </c>
      <c r="O191" s="11">
        <f t="shared" si="34"/>
        <v>21581.986000000001</v>
      </c>
      <c r="P191" s="3" t="s">
        <v>58</v>
      </c>
      <c r="Q191" s="3" t="s">
        <v>58</v>
      </c>
      <c r="R191" s="3" t="s">
        <v>58</v>
      </c>
      <c r="S191" s="3" t="s">
        <v>58</v>
      </c>
      <c r="T191" s="10">
        <f t="shared" si="39"/>
        <v>40892.184000000001</v>
      </c>
      <c r="U191" s="10">
        <f t="shared" si="39"/>
        <v>40892.184000000001</v>
      </c>
      <c r="V191" s="10">
        <f t="shared" si="39"/>
        <v>40892.184000000001</v>
      </c>
      <c r="W191" s="10">
        <f t="shared" ref="W191:AB206" si="40">$F191*1.8</f>
        <v>40892.184000000001</v>
      </c>
      <c r="X191" s="10">
        <f t="shared" si="40"/>
        <v>40892.184000000001</v>
      </c>
      <c r="Y191" s="10">
        <f t="shared" si="40"/>
        <v>40892.184000000001</v>
      </c>
      <c r="Z191" s="10">
        <f t="shared" si="40"/>
        <v>40892.184000000001</v>
      </c>
      <c r="AA191" s="3" t="s">
        <v>59</v>
      </c>
      <c r="AB191" s="11" t="s">
        <v>58</v>
      </c>
      <c r="AC191" s="11" t="s">
        <v>58</v>
      </c>
      <c r="AD191" s="11" t="s">
        <v>58</v>
      </c>
      <c r="AE191" s="11" t="s">
        <v>58</v>
      </c>
      <c r="AF191" s="11" t="s">
        <v>58</v>
      </c>
      <c r="AG191" s="11" t="s">
        <v>58</v>
      </c>
      <c r="AH191" s="11" t="s">
        <v>58</v>
      </c>
      <c r="AI191" s="11" t="s">
        <v>58</v>
      </c>
      <c r="AJ191" s="11" t="s">
        <v>58</v>
      </c>
      <c r="AK191" s="11" t="s">
        <v>58</v>
      </c>
      <c r="AL191" s="11" t="s">
        <v>58</v>
      </c>
      <c r="AM191" s="11" t="s">
        <v>58</v>
      </c>
      <c r="AN191" s="11">
        <f t="shared" si="35"/>
        <v>13630.728000000001</v>
      </c>
      <c r="AO191" s="11">
        <f t="shared" si="36"/>
        <v>13630.728000000001</v>
      </c>
      <c r="AP191" s="10">
        <f t="shared" si="37"/>
        <v>13630.728000000001</v>
      </c>
      <c r="AQ191" s="10">
        <f t="shared" si="37"/>
        <v>13630.728000000001</v>
      </c>
      <c r="AR191" s="10">
        <f t="shared" si="37"/>
        <v>13630.728000000001</v>
      </c>
      <c r="AS191" s="10">
        <f t="shared" si="37"/>
        <v>13630.728000000001</v>
      </c>
    </row>
    <row r="192" spans="1:45" x14ac:dyDescent="0.75">
      <c r="A192" t="s">
        <v>51</v>
      </c>
      <c r="B192" t="s">
        <v>71</v>
      </c>
      <c r="C192" s="8">
        <v>1002</v>
      </c>
      <c r="D192" s="3" t="s">
        <v>61</v>
      </c>
      <c r="E192" s="3" t="str">
        <f t="shared" si="31"/>
        <v>CMG 1002  Level 3</v>
      </c>
      <c r="F192" s="9" cm="1">
        <f t="array" ref="F192">SUMPRODUCT(('[1]CMG Matrix 2023.07.01'!$A$4:$A$1303=$B$1)*('[1]CMG Matrix 2023.07.01'!$D$4:$D$1303=$C192)*('[1]CMG Matrix 2023.07.01'!$M$3:$P$3=$D192)*('[1]CMG Matrix 2023.07.01'!$M$4:$P$1303))</f>
        <v>20767.55</v>
      </c>
      <c r="G192" t="s">
        <v>54</v>
      </c>
      <c r="H192" t="s">
        <v>55</v>
      </c>
      <c r="I192" s="10">
        <f t="shared" si="28"/>
        <v>12460.529999999999</v>
      </c>
      <c r="J192" s="10">
        <f t="shared" si="29"/>
        <v>37381.589999999997</v>
      </c>
      <c r="K192" s="10">
        <f t="shared" si="32"/>
        <v>20767.55</v>
      </c>
      <c r="L192" s="10">
        <f t="shared" si="33"/>
        <v>20767.55</v>
      </c>
      <c r="M192" s="11" t="s">
        <v>56</v>
      </c>
      <c r="N192" s="10" t="s">
        <v>57</v>
      </c>
      <c r="O192" s="11">
        <f t="shared" si="34"/>
        <v>19729.172499999997</v>
      </c>
      <c r="P192" s="3" t="s">
        <v>58</v>
      </c>
      <c r="Q192" s="3" t="s">
        <v>58</v>
      </c>
      <c r="R192" s="3" t="s">
        <v>58</v>
      </c>
      <c r="S192" s="3" t="s">
        <v>58</v>
      </c>
      <c r="T192" s="10">
        <f t="shared" ref="T192:Z255" si="41">$F192*1.8</f>
        <v>37381.589999999997</v>
      </c>
      <c r="U192" s="10">
        <f t="shared" si="41"/>
        <v>37381.589999999997</v>
      </c>
      <c r="V192" s="10">
        <f t="shared" si="41"/>
        <v>37381.589999999997</v>
      </c>
      <c r="W192" s="10">
        <f t="shared" si="41"/>
        <v>37381.589999999997</v>
      </c>
      <c r="X192" s="10">
        <f t="shared" si="41"/>
        <v>37381.589999999997</v>
      </c>
      <c r="Y192" s="10">
        <f t="shared" si="41"/>
        <v>37381.589999999997</v>
      </c>
      <c r="Z192" s="10">
        <f t="shared" si="41"/>
        <v>37381.589999999997</v>
      </c>
      <c r="AA192" s="3" t="s">
        <v>59</v>
      </c>
      <c r="AB192" s="11" t="s">
        <v>58</v>
      </c>
      <c r="AC192" s="11" t="s">
        <v>58</v>
      </c>
      <c r="AD192" s="11" t="s">
        <v>58</v>
      </c>
      <c r="AE192" s="11" t="s">
        <v>58</v>
      </c>
      <c r="AF192" s="11" t="s">
        <v>58</v>
      </c>
      <c r="AG192" s="11" t="s">
        <v>58</v>
      </c>
      <c r="AH192" s="11" t="s">
        <v>58</v>
      </c>
      <c r="AI192" s="11" t="s">
        <v>58</v>
      </c>
      <c r="AJ192" s="11" t="s">
        <v>58</v>
      </c>
      <c r="AK192" s="11" t="s">
        <v>58</v>
      </c>
      <c r="AL192" s="11" t="s">
        <v>58</v>
      </c>
      <c r="AM192" s="11" t="s">
        <v>58</v>
      </c>
      <c r="AN192" s="11">
        <f t="shared" si="35"/>
        <v>12460.529999999999</v>
      </c>
      <c r="AO192" s="11">
        <f t="shared" si="36"/>
        <v>12460.529999999999</v>
      </c>
      <c r="AP192" s="10">
        <f t="shared" si="37"/>
        <v>12460.529999999999</v>
      </c>
      <c r="AQ192" s="10">
        <f t="shared" si="37"/>
        <v>12460.529999999999</v>
      </c>
      <c r="AR192" s="10">
        <f t="shared" si="37"/>
        <v>12460.529999999999</v>
      </c>
      <c r="AS192" s="10">
        <f t="shared" si="37"/>
        <v>12460.529999999999</v>
      </c>
    </row>
    <row r="193" spans="1:45" x14ac:dyDescent="0.75">
      <c r="A193" t="s">
        <v>51</v>
      </c>
      <c r="B193" t="s">
        <v>71</v>
      </c>
      <c r="C193" s="8">
        <v>1002</v>
      </c>
      <c r="D193" s="3" t="s">
        <v>62</v>
      </c>
      <c r="E193" s="3" t="str">
        <f t="shared" si="31"/>
        <v>CMG 1002  Level 4</v>
      </c>
      <c r="F193" s="9" cm="1">
        <f t="array" ref="F193">SUMPRODUCT(('[1]CMG Matrix 2023.07.01'!$A$4:$A$1303=$B$1)*('[1]CMG Matrix 2023.07.01'!$D$4:$D$1303=$C193)*('[1]CMG Matrix 2023.07.01'!$M$3:$P$3=$D193)*('[1]CMG Matrix 2023.07.01'!$M$4:$P$1303))</f>
        <v>18950.12</v>
      </c>
      <c r="G193" t="s">
        <v>54</v>
      </c>
      <c r="H193" t="s">
        <v>55</v>
      </c>
      <c r="I193" s="10">
        <f t="shared" si="28"/>
        <v>11370.071999999998</v>
      </c>
      <c r="J193" s="10">
        <f t="shared" si="29"/>
        <v>34110.216</v>
      </c>
      <c r="K193" s="10">
        <f t="shared" si="32"/>
        <v>18950.12</v>
      </c>
      <c r="L193" s="10">
        <f t="shared" si="33"/>
        <v>18950.12</v>
      </c>
      <c r="M193" s="11" t="s">
        <v>56</v>
      </c>
      <c r="N193" s="10" t="s">
        <v>57</v>
      </c>
      <c r="O193" s="11">
        <f t="shared" si="34"/>
        <v>18002.613999999998</v>
      </c>
      <c r="P193" s="3" t="s">
        <v>58</v>
      </c>
      <c r="Q193" s="3" t="s">
        <v>58</v>
      </c>
      <c r="R193" s="3" t="s">
        <v>58</v>
      </c>
      <c r="S193" s="3" t="s">
        <v>58</v>
      </c>
      <c r="T193" s="10">
        <f t="shared" si="41"/>
        <v>34110.216</v>
      </c>
      <c r="U193" s="10">
        <f t="shared" si="41"/>
        <v>34110.216</v>
      </c>
      <c r="V193" s="10">
        <f t="shared" si="41"/>
        <v>34110.216</v>
      </c>
      <c r="W193" s="10">
        <f t="shared" si="41"/>
        <v>34110.216</v>
      </c>
      <c r="X193" s="10">
        <f t="shared" si="41"/>
        <v>34110.216</v>
      </c>
      <c r="Y193" s="10">
        <f t="shared" si="41"/>
        <v>34110.216</v>
      </c>
      <c r="Z193" s="10">
        <f t="shared" si="41"/>
        <v>34110.216</v>
      </c>
      <c r="AA193" s="3" t="s">
        <v>59</v>
      </c>
      <c r="AB193" s="11" t="s">
        <v>58</v>
      </c>
      <c r="AC193" s="11" t="s">
        <v>58</v>
      </c>
      <c r="AD193" s="11" t="s">
        <v>58</v>
      </c>
      <c r="AE193" s="11" t="s">
        <v>58</v>
      </c>
      <c r="AF193" s="11" t="s">
        <v>58</v>
      </c>
      <c r="AG193" s="11" t="s">
        <v>58</v>
      </c>
      <c r="AH193" s="11" t="s">
        <v>58</v>
      </c>
      <c r="AI193" s="11" t="s">
        <v>58</v>
      </c>
      <c r="AJ193" s="11" t="s">
        <v>58</v>
      </c>
      <c r="AK193" s="11" t="s">
        <v>58</v>
      </c>
      <c r="AL193" s="11" t="s">
        <v>58</v>
      </c>
      <c r="AM193" s="11" t="s">
        <v>58</v>
      </c>
      <c r="AN193" s="11">
        <f t="shared" si="35"/>
        <v>11370.071999999998</v>
      </c>
      <c r="AO193" s="11">
        <f t="shared" si="36"/>
        <v>11370.071999999998</v>
      </c>
      <c r="AP193" s="10">
        <f t="shared" si="37"/>
        <v>11370.071999999998</v>
      </c>
      <c r="AQ193" s="10">
        <f t="shared" si="37"/>
        <v>11370.071999999998</v>
      </c>
      <c r="AR193" s="10">
        <f t="shared" si="37"/>
        <v>11370.071999999998</v>
      </c>
      <c r="AS193" s="10">
        <f t="shared" si="37"/>
        <v>11370.071999999998</v>
      </c>
    </row>
    <row r="194" spans="1:45" x14ac:dyDescent="0.75">
      <c r="A194" t="s">
        <v>51</v>
      </c>
      <c r="B194" t="s">
        <v>71</v>
      </c>
      <c r="C194" s="8">
        <v>1003</v>
      </c>
      <c r="D194" s="3" t="s">
        <v>53</v>
      </c>
      <c r="E194" s="3" t="str">
        <f t="shared" si="31"/>
        <v>CMG 1003  Level 1</v>
      </c>
      <c r="F194" s="9" cm="1">
        <f t="array" ref="F194">SUMPRODUCT(('[1]CMG Matrix 2023.07.01'!$A$4:$A$1303=$B$1)*('[1]CMG Matrix 2023.07.01'!$D$4:$D$1303=$C194)*('[1]CMG Matrix 2023.07.01'!$M$3:$P$3=$D194)*('[1]CMG Matrix 2023.07.01'!$M$4:$P$1303))</f>
        <v>32333.01</v>
      </c>
      <c r="G194" t="s">
        <v>54</v>
      </c>
      <c r="H194" t="s">
        <v>55</v>
      </c>
      <c r="I194" s="10">
        <f t="shared" si="28"/>
        <v>19399.805999999997</v>
      </c>
      <c r="J194" s="10">
        <f t="shared" si="29"/>
        <v>58199.417999999998</v>
      </c>
      <c r="K194" s="10">
        <f t="shared" si="32"/>
        <v>32333.01</v>
      </c>
      <c r="L194" s="10">
        <f t="shared" si="33"/>
        <v>32333.01</v>
      </c>
      <c r="M194" s="11" t="s">
        <v>56</v>
      </c>
      <c r="N194" s="10" t="s">
        <v>57</v>
      </c>
      <c r="O194" s="11">
        <f t="shared" si="34"/>
        <v>30716.359499999999</v>
      </c>
      <c r="P194" s="3" t="s">
        <v>58</v>
      </c>
      <c r="Q194" s="3" t="s">
        <v>58</v>
      </c>
      <c r="R194" s="3" t="s">
        <v>58</v>
      </c>
      <c r="S194" s="3" t="s">
        <v>58</v>
      </c>
      <c r="T194" s="10">
        <f t="shared" si="41"/>
        <v>58199.417999999998</v>
      </c>
      <c r="U194" s="10">
        <f t="shared" si="41"/>
        <v>58199.417999999998</v>
      </c>
      <c r="V194" s="10">
        <f t="shared" si="41"/>
        <v>58199.417999999998</v>
      </c>
      <c r="W194" s="10">
        <f t="shared" si="41"/>
        <v>58199.417999999998</v>
      </c>
      <c r="X194" s="10">
        <f t="shared" si="41"/>
        <v>58199.417999999998</v>
      </c>
      <c r="Y194" s="10">
        <f t="shared" si="41"/>
        <v>58199.417999999998</v>
      </c>
      <c r="Z194" s="10">
        <f t="shared" si="41"/>
        <v>58199.417999999998</v>
      </c>
      <c r="AA194" s="3" t="s">
        <v>59</v>
      </c>
      <c r="AB194" s="11" t="s">
        <v>58</v>
      </c>
      <c r="AC194" s="11" t="s">
        <v>58</v>
      </c>
      <c r="AD194" s="11" t="s">
        <v>58</v>
      </c>
      <c r="AE194" s="11" t="s">
        <v>58</v>
      </c>
      <c r="AF194" s="11" t="s">
        <v>58</v>
      </c>
      <c r="AG194" s="11" t="s">
        <v>58</v>
      </c>
      <c r="AH194" s="11" t="s">
        <v>58</v>
      </c>
      <c r="AI194" s="11" t="s">
        <v>58</v>
      </c>
      <c r="AJ194" s="11" t="s">
        <v>58</v>
      </c>
      <c r="AK194" s="11" t="s">
        <v>58</v>
      </c>
      <c r="AL194" s="11" t="s">
        <v>58</v>
      </c>
      <c r="AM194" s="11" t="s">
        <v>58</v>
      </c>
      <c r="AN194" s="11">
        <f t="shared" si="35"/>
        <v>19399.805999999997</v>
      </c>
      <c r="AO194" s="11">
        <f t="shared" si="36"/>
        <v>19399.805999999997</v>
      </c>
      <c r="AP194" s="10">
        <f t="shared" si="37"/>
        <v>19399.805999999997</v>
      </c>
      <c r="AQ194" s="10">
        <f t="shared" si="37"/>
        <v>19399.805999999997</v>
      </c>
      <c r="AR194" s="10">
        <f t="shared" si="37"/>
        <v>19399.805999999997</v>
      </c>
      <c r="AS194" s="10">
        <f t="shared" si="37"/>
        <v>19399.805999999997</v>
      </c>
    </row>
    <row r="195" spans="1:45" x14ac:dyDescent="0.75">
      <c r="A195" t="s">
        <v>51</v>
      </c>
      <c r="B195" t="s">
        <v>71</v>
      </c>
      <c r="C195" s="8">
        <v>1003</v>
      </c>
      <c r="D195" s="3" t="s">
        <v>60</v>
      </c>
      <c r="E195" s="3" t="str">
        <f t="shared" si="31"/>
        <v>CMG 1003  Level 2</v>
      </c>
      <c r="F195" s="9" cm="1">
        <f t="array" ref="F195">SUMPRODUCT(('[1]CMG Matrix 2023.07.01'!$A$4:$A$1303=$B$1)*('[1]CMG Matrix 2023.07.01'!$D$4:$D$1303=$C195)*('[1]CMG Matrix 2023.07.01'!$M$3:$P$3=$D195)*('[1]CMG Matrix 2023.07.01'!$M$4:$P$1303))</f>
        <v>26767.58</v>
      </c>
      <c r="G195" t="s">
        <v>54</v>
      </c>
      <c r="H195" t="s">
        <v>55</v>
      </c>
      <c r="I195" s="10">
        <f t="shared" si="28"/>
        <v>16060.548000000001</v>
      </c>
      <c r="J195" s="10">
        <f t="shared" si="29"/>
        <v>48181.644000000008</v>
      </c>
      <c r="K195" s="10">
        <f t="shared" si="32"/>
        <v>26767.58</v>
      </c>
      <c r="L195" s="10">
        <f t="shared" si="33"/>
        <v>26767.58</v>
      </c>
      <c r="M195" s="11" t="s">
        <v>56</v>
      </c>
      <c r="N195" s="10" t="s">
        <v>57</v>
      </c>
      <c r="O195" s="11">
        <f t="shared" si="34"/>
        <v>25429.201000000001</v>
      </c>
      <c r="P195" s="3" t="s">
        <v>58</v>
      </c>
      <c r="Q195" s="3" t="s">
        <v>58</v>
      </c>
      <c r="R195" s="3" t="s">
        <v>58</v>
      </c>
      <c r="S195" s="3" t="s">
        <v>58</v>
      </c>
      <c r="T195" s="10">
        <f t="shared" si="41"/>
        <v>48181.644000000008</v>
      </c>
      <c r="U195" s="10">
        <f t="shared" si="41"/>
        <v>48181.644000000008</v>
      </c>
      <c r="V195" s="10">
        <f t="shared" si="41"/>
        <v>48181.644000000008</v>
      </c>
      <c r="W195" s="10">
        <f t="shared" si="41"/>
        <v>48181.644000000008</v>
      </c>
      <c r="X195" s="10">
        <f t="shared" si="41"/>
        <v>48181.644000000008</v>
      </c>
      <c r="Y195" s="10">
        <f t="shared" si="41"/>
        <v>48181.644000000008</v>
      </c>
      <c r="Z195" s="10">
        <f t="shared" si="41"/>
        <v>48181.644000000008</v>
      </c>
      <c r="AA195" s="3" t="s">
        <v>59</v>
      </c>
      <c r="AB195" s="11" t="s">
        <v>58</v>
      </c>
      <c r="AC195" s="11" t="s">
        <v>58</v>
      </c>
      <c r="AD195" s="11" t="s">
        <v>58</v>
      </c>
      <c r="AE195" s="11" t="s">
        <v>58</v>
      </c>
      <c r="AF195" s="11" t="s">
        <v>58</v>
      </c>
      <c r="AG195" s="11" t="s">
        <v>58</v>
      </c>
      <c r="AH195" s="11" t="s">
        <v>58</v>
      </c>
      <c r="AI195" s="11" t="s">
        <v>58</v>
      </c>
      <c r="AJ195" s="11" t="s">
        <v>58</v>
      </c>
      <c r="AK195" s="11" t="s">
        <v>58</v>
      </c>
      <c r="AL195" s="11" t="s">
        <v>58</v>
      </c>
      <c r="AM195" s="11" t="s">
        <v>58</v>
      </c>
      <c r="AN195" s="11">
        <f t="shared" si="35"/>
        <v>16060.548000000001</v>
      </c>
      <c r="AO195" s="11">
        <f t="shared" si="36"/>
        <v>16060.548000000001</v>
      </c>
      <c r="AP195" s="10">
        <f t="shared" si="37"/>
        <v>16060.548000000001</v>
      </c>
      <c r="AQ195" s="10">
        <f t="shared" si="37"/>
        <v>16060.548000000001</v>
      </c>
      <c r="AR195" s="10">
        <f t="shared" si="37"/>
        <v>16060.548000000001</v>
      </c>
      <c r="AS195" s="10">
        <f t="shared" si="37"/>
        <v>16060.548000000001</v>
      </c>
    </row>
    <row r="196" spans="1:45" x14ac:dyDescent="0.75">
      <c r="A196" t="s">
        <v>51</v>
      </c>
      <c r="B196" t="s">
        <v>71</v>
      </c>
      <c r="C196" s="8">
        <v>1003</v>
      </c>
      <c r="D196" s="3" t="s">
        <v>61</v>
      </c>
      <c r="E196" s="3" t="str">
        <f t="shared" si="31"/>
        <v>CMG 1003  Level 3</v>
      </c>
      <c r="F196" s="9" cm="1">
        <f t="array" ref="F196">SUMPRODUCT(('[1]CMG Matrix 2023.07.01'!$A$4:$A$1303=$B$1)*('[1]CMG Matrix 2023.07.01'!$D$4:$D$1303=$C196)*('[1]CMG Matrix 2023.07.01'!$M$3:$P$3=$D196)*('[1]CMG Matrix 2023.07.01'!$M$4:$P$1303))</f>
        <v>24470.65</v>
      </c>
      <c r="G196" t="s">
        <v>54</v>
      </c>
      <c r="H196" t="s">
        <v>55</v>
      </c>
      <c r="I196" s="10">
        <f t="shared" si="28"/>
        <v>14682.390000000001</v>
      </c>
      <c r="J196" s="10">
        <f t="shared" si="29"/>
        <v>44047.170000000006</v>
      </c>
      <c r="K196" s="10">
        <f t="shared" si="32"/>
        <v>24470.65</v>
      </c>
      <c r="L196" s="10">
        <f t="shared" si="33"/>
        <v>24470.65</v>
      </c>
      <c r="M196" s="11" t="s">
        <v>56</v>
      </c>
      <c r="N196" s="10" t="s">
        <v>57</v>
      </c>
      <c r="O196" s="11">
        <f t="shared" si="34"/>
        <v>23247.1175</v>
      </c>
      <c r="P196" s="3" t="s">
        <v>58</v>
      </c>
      <c r="Q196" s="3" t="s">
        <v>58</v>
      </c>
      <c r="R196" s="3" t="s">
        <v>58</v>
      </c>
      <c r="S196" s="3" t="s">
        <v>58</v>
      </c>
      <c r="T196" s="10">
        <f t="shared" si="41"/>
        <v>44047.170000000006</v>
      </c>
      <c r="U196" s="10">
        <f t="shared" si="41"/>
        <v>44047.170000000006</v>
      </c>
      <c r="V196" s="10">
        <f t="shared" si="41"/>
        <v>44047.170000000006</v>
      </c>
      <c r="W196" s="10">
        <f t="shared" si="41"/>
        <v>44047.170000000006</v>
      </c>
      <c r="X196" s="10">
        <f t="shared" si="41"/>
        <v>44047.170000000006</v>
      </c>
      <c r="Y196" s="10">
        <f t="shared" si="41"/>
        <v>44047.170000000006</v>
      </c>
      <c r="Z196" s="10">
        <f t="shared" si="41"/>
        <v>44047.170000000006</v>
      </c>
      <c r="AA196" s="3" t="s">
        <v>59</v>
      </c>
      <c r="AB196" s="11" t="s">
        <v>58</v>
      </c>
      <c r="AC196" s="11" t="s">
        <v>58</v>
      </c>
      <c r="AD196" s="11" t="s">
        <v>58</v>
      </c>
      <c r="AE196" s="11" t="s">
        <v>58</v>
      </c>
      <c r="AF196" s="11" t="s">
        <v>58</v>
      </c>
      <c r="AG196" s="11" t="s">
        <v>58</v>
      </c>
      <c r="AH196" s="11" t="s">
        <v>58</v>
      </c>
      <c r="AI196" s="11" t="s">
        <v>58</v>
      </c>
      <c r="AJ196" s="11" t="s">
        <v>58</v>
      </c>
      <c r="AK196" s="11" t="s">
        <v>58</v>
      </c>
      <c r="AL196" s="11" t="s">
        <v>58</v>
      </c>
      <c r="AM196" s="11" t="s">
        <v>58</v>
      </c>
      <c r="AN196" s="11">
        <f t="shared" si="35"/>
        <v>14682.390000000001</v>
      </c>
      <c r="AO196" s="11">
        <f t="shared" si="36"/>
        <v>14682.390000000001</v>
      </c>
      <c r="AP196" s="10">
        <f t="shared" si="37"/>
        <v>14682.390000000001</v>
      </c>
      <c r="AQ196" s="10">
        <f t="shared" si="37"/>
        <v>14682.390000000001</v>
      </c>
      <c r="AR196" s="10">
        <f t="shared" si="37"/>
        <v>14682.390000000001</v>
      </c>
      <c r="AS196" s="10">
        <f t="shared" si="37"/>
        <v>14682.390000000001</v>
      </c>
    </row>
    <row r="197" spans="1:45" x14ac:dyDescent="0.75">
      <c r="A197" t="s">
        <v>51</v>
      </c>
      <c r="B197" t="s">
        <v>71</v>
      </c>
      <c r="C197" s="8">
        <v>1003</v>
      </c>
      <c r="D197" s="3" t="s">
        <v>62</v>
      </c>
      <c r="E197" s="3" t="str">
        <f t="shared" si="31"/>
        <v>CMG 1003  Level 4</v>
      </c>
      <c r="F197" s="9" cm="1">
        <f t="array" ref="F197">SUMPRODUCT(('[1]CMG Matrix 2023.07.01'!$A$4:$A$1303=$B$1)*('[1]CMG Matrix 2023.07.01'!$D$4:$D$1303=$C197)*('[1]CMG Matrix 2023.07.01'!$M$3:$P$3=$D197)*('[1]CMG Matrix 2023.07.01'!$M$4:$P$1303))</f>
        <v>22328.16</v>
      </c>
      <c r="G197" t="s">
        <v>54</v>
      </c>
      <c r="H197" t="s">
        <v>55</v>
      </c>
      <c r="I197" s="10">
        <f t="shared" si="28"/>
        <v>13396.895999999999</v>
      </c>
      <c r="J197" s="10">
        <f t="shared" si="29"/>
        <v>40190.688000000002</v>
      </c>
      <c r="K197" s="10">
        <f t="shared" si="32"/>
        <v>22328.16</v>
      </c>
      <c r="L197" s="10">
        <f t="shared" si="33"/>
        <v>22328.16</v>
      </c>
      <c r="M197" s="11" t="s">
        <v>56</v>
      </c>
      <c r="N197" s="10" t="s">
        <v>57</v>
      </c>
      <c r="O197" s="11">
        <f t="shared" si="34"/>
        <v>21211.752</v>
      </c>
      <c r="P197" s="3" t="s">
        <v>58</v>
      </c>
      <c r="Q197" s="3" t="s">
        <v>58</v>
      </c>
      <c r="R197" s="3" t="s">
        <v>58</v>
      </c>
      <c r="S197" s="3" t="s">
        <v>58</v>
      </c>
      <c r="T197" s="10">
        <f t="shared" si="41"/>
        <v>40190.688000000002</v>
      </c>
      <c r="U197" s="10">
        <f t="shared" si="41"/>
        <v>40190.688000000002</v>
      </c>
      <c r="V197" s="10">
        <f t="shared" si="41"/>
        <v>40190.688000000002</v>
      </c>
      <c r="W197" s="10">
        <f t="shared" si="41"/>
        <v>40190.688000000002</v>
      </c>
      <c r="X197" s="10">
        <f t="shared" si="41"/>
        <v>40190.688000000002</v>
      </c>
      <c r="Y197" s="10">
        <f t="shared" si="41"/>
        <v>40190.688000000002</v>
      </c>
      <c r="Z197" s="10">
        <f t="shared" si="41"/>
        <v>40190.688000000002</v>
      </c>
      <c r="AA197" s="3" t="s">
        <v>59</v>
      </c>
      <c r="AB197" s="11" t="s">
        <v>58</v>
      </c>
      <c r="AC197" s="11" t="s">
        <v>58</v>
      </c>
      <c r="AD197" s="11" t="s">
        <v>58</v>
      </c>
      <c r="AE197" s="11" t="s">
        <v>58</v>
      </c>
      <c r="AF197" s="11" t="s">
        <v>58</v>
      </c>
      <c r="AG197" s="11" t="s">
        <v>58</v>
      </c>
      <c r="AH197" s="11" t="s">
        <v>58</v>
      </c>
      <c r="AI197" s="11" t="s">
        <v>58</v>
      </c>
      <c r="AJ197" s="11" t="s">
        <v>58</v>
      </c>
      <c r="AK197" s="11" t="s">
        <v>58</v>
      </c>
      <c r="AL197" s="11" t="s">
        <v>58</v>
      </c>
      <c r="AM197" s="11" t="s">
        <v>58</v>
      </c>
      <c r="AN197" s="11">
        <f t="shared" si="35"/>
        <v>13396.895999999999</v>
      </c>
      <c r="AO197" s="11">
        <f t="shared" si="36"/>
        <v>13396.895999999999</v>
      </c>
      <c r="AP197" s="10">
        <f t="shared" si="37"/>
        <v>13396.895999999999</v>
      </c>
      <c r="AQ197" s="10">
        <f t="shared" si="37"/>
        <v>13396.895999999999</v>
      </c>
      <c r="AR197" s="10">
        <f t="shared" si="37"/>
        <v>13396.895999999999</v>
      </c>
      <c r="AS197" s="10">
        <f t="shared" si="37"/>
        <v>13396.895999999999</v>
      </c>
    </row>
    <row r="198" spans="1:45" x14ac:dyDescent="0.75">
      <c r="A198" t="s">
        <v>51</v>
      </c>
      <c r="B198" t="s">
        <v>71</v>
      </c>
      <c r="C198" s="8">
        <v>1004</v>
      </c>
      <c r="D198" s="3" t="s">
        <v>53</v>
      </c>
      <c r="E198" s="3" t="str">
        <f t="shared" si="31"/>
        <v>CMG 1004  Level 1</v>
      </c>
      <c r="F198" s="9" cm="1">
        <f t="array" ref="F198">SUMPRODUCT(('[1]CMG Matrix 2023.07.01'!$A$4:$A$1303=$B$1)*('[1]CMG Matrix 2023.07.01'!$D$4:$D$1303=$C198)*('[1]CMG Matrix 2023.07.01'!$M$3:$P$3=$D198)*('[1]CMG Matrix 2023.07.01'!$M$4:$P$1303))</f>
        <v>41953.54</v>
      </c>
      <c r="G198" t="s">
        <v>54</v>
      </c>
      <c r="H198" t="s">
        <v>55</v>
      </c>
      <c r="I198" s="10">
        <f t="shared" ref="I198:I261" si="42">MIN(K198:AS198)</f>
        <v>25172.124</v>
      </c>
      <c r="J198" s="10">
        <f t="shared" ref="J198:J261" si="43">MAX(K198:AS198)</f>
        <v>75516.372000000003</v>
      </c>
      <c r="K198" s="10">
        <f t="shared" si="32"/>
        <v>41953.54</v>
      </c>
      <c r="L198" s="10">
        <f t="shared" si="33"/>
        <v>41953.54</v>
      </c>
      <c r="M198" s="11" t="s">
        <v>56</v>
      </c>
      <c r="N198" s="10" t="s">
        <v>57</v>
      </c>
      <c r="O198" s="11">
        <f t="shared" si="34"/>
        <v>39855.862999999998</v>
      </c>
      <c r="P198" s="3" t="s">
        <v>58</v>
      </c>
      <c r="Q198" s="3" t="s">
        <v>58</v>
      </c>
      <c r="R198" s="3" t="s">
        <v>58</v>
      </c>
      <c r="S198" s="3" t="s">
        <v>58</v>
      </c>
      <c r="T198" s="10">
        <f t="shared" si="41"/>
        <v>75516.372000000003</v>
      </c>
      <c r="U198" s="10">
        <f t="shared" si="41"/>
        <v>75516.372000000003</v>
      </c>
      <c r="V198" s="10">
        <f t="shared" si="41"/>
        <v>75516.372000000003</v>
      </c>
      <c r="W198" s="10">
        <f t="shared" si="41"/>
        <v>75516.372000000003</v>
      </c>
      <c r="X198" s="10">
        <f t="shared" si="41"/>
        <v>75516.372000000003</v>
      </c>
      <c r="Y198" s="10">
        <f t="shared" si="41"/>
        <v>75516.372000000003</v>
      </c>
      <c r="Z198" s="10">
        <f t="shared" si="41"/>
        <v>75516.372000000003</v>
      </c>
      <c r="AA198" s="3" t="s">
        <v>59</v>
      </c>
      <c r="AB198" s="11" t="s">
        <v>58</v>
      </c>
      <c r="AC198" s="11" t="s">
        <v>58</v>
      </c>
      <c r="AD198" s="11" t="s">
        <v>58</v>
      </c>
      <c r="AE198" s="11" t="s">
        <v>58</v>
      </c>
      <c r="AF198" s="11" t="s">
        <v>58</v>
      </c>
      <c r="AG198" s="11" t="s">
        <v>58</v>
      </c>
      <c r="AH198" s="11" t="s">
        <v>58</v>
      </c>
      <c r="AI198" s="11" t="s">
        <v>58</v>
      </c>
      <c r="AJ198" s="11" t="s">
        <v>58</v>
      </c>
      <c r="AK198" s="11" t="s">
        <v>58</v>
      </c>
      <c r="AL198" s="11" t="s">
        <v>58</v>
      </c>
      <c r="AM198" s="11" t="s">
        <v>58</v>
      </c>
      <c r="AN198" s="11">
        <f t="shared" si="35"/>
        <v>25172.124</v>
      </c>
      <c r="AO198" s="11">
        <f t="shared" si="36"/>
        <v>25172.124</v>
      </c>
      <c r="AP198" s="10">
        <f t="shared" si="37"/>
        <v>25172.124</v>
      </c>
      <c r="AQ198" s="10">
        <f t="shared" si="37"/>
        <v>25172.124</v>
      </c>
      <c r="AR198" s="10">
        <f t="shared" si="37"/>
        <v>25172.124</v>
      </c>
      <c r="AS198" s="10">
        <f t="shared" ref="AS198" si="44">$F198*0.6</f>
        <v>25172.124</v>
      </c>
    </row>
    <row r="199" spans="1:45" x14ac:dyDescent="0.75">
      <c r="A199" t="s">
        <v>51</v>
      </c>
      <c r="B199" t="s">
        <v>71</v>
      </c>
      <c r="C199" s="8">
        <v>1004</v>
      </c>
      <c r="D199" s="3" t="s">
        <v>60</v>
      </c>
      <c r="E199" s="3" t="str">
        <f t="shared" ref="E199:E262" si="45">CONCATENATE($C$5," ",C199," "," ",D199)</f>
        <v>CMG 1004  Level 2</v>
      </c>
      <c r="F199" s="9" cm="1">
        <f t="array" ref="F199">SUMPRODUCT(('[1]CMG Matrix 2023.07.01'!$A$4:$A$1303=$B$1)*('[1]CMG Matrix 2023.07.01'!$D$4:$D$1303=$C199)*('[1]CMG Matrix 2023.07.01'!$M$3:$P$3=$D199)*('[1]CMG Matrix 2023.07.01'!$M$4:$P$1303))</f>
        <v>34732.31</v>
      </c>
      <c r="G199" t="s">
        <v>54</v>
      </c>
      <c r="H199" t="s">
        <v>55</v>
      </c>
      <c r="I199" s="10">
        <f t="shared" si="42"/>
        <v>20839.385999999999</v>
      </c>
      <c r="J199" s="10">
        <f t="shared" si="43"/>
        <v>62518.157999999996</v>
      </c>
      <c r="K199" s="10">
        <f t="shared" ref="K199:K262" si="46">F199</f>
        <v>34732.31</v>
      </c>
      <c r="L199" s="10">
        <f t="shared" ref="L199:L262" si="47">F199</f>
        <v>34732.31</v>
      </c>
      <c r="M199" s="11" t="s">
        <v>56</v>
      </c>
      <c r="N199" s="10" t="s">
        <v>57</v>
      </c>
      <c r="O199" s="11">
        <f t="shared" ref="O199:O262" si="48">0.95*F199</f>
        <v>32995.694499999998</v>
      </c>
      <c r="P199" s="3" t="s">
        <v>58</v>
      </c>
      <c r="Q199" s="3" t="s">
        <v>58</v>
      </c>
      <c r="R199" s="3" t="s">
        <v>58</v>
      </c>
      <c r="S199" s="3" t="s">
        <v>58</v>
      </c>
      <c r="T199" s="10">
        <f t="shared" si="41"/>
        <v>62518.157999999996</v>
      </c>
      <c r="U199" s="10">
        <f t="shared" si="41"/>
        <v>62518.157999999996</v>
      </c>
      <c r="V199" s="10">
        <f t="shared" si="41"/>
        <v>62518.157999999996</v>
      </c>
      <c r="W199" s="10">
        <f t="shared" si="41"/>
        <v>62518.157999999996</v>
      </c>
      <c r="X199" s="10">
        <f t="shared" si="41"/>
        <v>62518.157999999996</v>
      </c>
      <c r="Y199" s="10">
        <f t="shared" si="41"/>
        <v>62518.157999999996</v>
      </c>
      <c r="Z199" s="10">
        <f t="shared" si="41"/>
        <v>62518.157999999996</v>
      </c>
      <c r="AA199" s="3" t="s">
        <v>59</v>
      </c>
      <c r="AB199" s="11" t="s">
        <v>58</v>
      </c>
      <c r="AC199" s="11" t="s">
        <v>58</v>
      </c>
      <c r="AD199" s="11" t="s">
        <v>58</v>
      </c>
      <c r="AE199" s="11" t="s">
        <v>58</v>
      </c>
      <c r="AF199" s="11" t="s">
        <v>58</v>
      </c>
      <c r="AG199" s="11" t="s">
        <v>58</v>
      </c>
      <c r="AH199" s="11" t="s">
        <v>58</v>
      </c>
      <c r="AI199" s="11" t="s">
        <v>58</v>
      </c>
      <c r="AJ199" s="11" t="s">
        <v>58</v>
      </c>
      <c r="AK199" s="11" t="s">
        <v>58</v>
      </c>
      <c r="AL199" s="11" t="s">
        <v>58</v>
      </c>
      <c r="AM199" s="11" t="s">
        <v>58</v>
      </c>
      <c r="AN199" s="11">
        <f t="shared" ref="AN199:AN262" si="49">0.6*F199</f>
        <v>20839.385999999999</v>
      </c>
      <c r="AO199" s="11">
        <f t="shared" ref="AO199:AO262" si="50">0.6*F199</f>
        <v>20839.385999999999</v>
      </c>
      <c r="AP199" s="10">
        <f t="shared" ref="AP199:AS262" si="51">$F199*0.6</f>
        <v>20839.385999999999</v>
      </c>
      <c r="AQ199" s="10">
        <f t="shared" si="51"/>
        <v>20839.385999999999</v>
      </c>
      <c r="AR199" s="10">
        <f t="shared" si="51"/>
        <v>20839.385999999999</v>
      </c>
      <c r="AS199" s="10">
        <f t="shared" si="51"/>
        <v>20839.385999999999</v>
      </c>
    </row>
    <row r="200" spans="1:45" x14ac:dyDescent="0.75">
      <c r="A200" t="s">
        <v>51</v>
      </c>
      <c r="B200" t="s">
        <v>71</v>
      </c>
      <c r="C200" s="8">
        <v>1004</v>
      </c>
      <c r="D200" s="3" t="s">
        <v>61</v>
      </c>
      <c r="E200" s="3" t="str">
        <f t="shared" si="45"/>
        <v>CMG 1004  Level 3</v>
      </c>
      <c r="F200" s="9" cm="1">
        <f t="array" ref="F200">SUMPRODUCT(('[1]CMG Matrix 2023.07.01'!$A$4:$A$1303=$B$1)*('[1]CMG Matrix 2023.07.01'!$D$4:$D$1303=$C200)*('[1]CMG Matrix 2023.07.01'!$M$3:$P$3=$D200)*('[1]CMG Matrix 2023.07.01'!$M$4:$P$1303))</f>
        <v>31751.15</v>
      </c>
      <c r="G200" t="s">
        <v>54</v>
      </c>
      <c r="H200" t="s">
        <v>55</v>
      </c>
      <c r="I200" s="10">
        <f t="shared" si="42"/>
        <v>19050.689999999999</v>
      </c>
      <c r="J200" s="10">
        <f t="shared" si="43"/>
        <v>57152.070000000007</v>
      </c>
      <c r="K200" s="10">
        <f t="shared" si="46"/>
        <v>31751.15</v>
      </c>
      <c r="L200" s="10">
        <f t="shared" si="47"/>
        <v>31751.15</v>
      </c>
      <c r="M200" s="11" t="s">
        <v>56</v>
      </c>
      <c r="N200" s="10" t="s">
        <v>57</v>
      </c>
      <c r="O200" s="11">
        <f t="shared" si="48"/>
        <v>30163.592499999999</v>
      </c>
      <c r="P200" s="3" t="s">
        <v>58</v>
      </c>
      <c r="Q200" s="3" t="s">
        <v>58</v>
      </c>
      <c r="R200" s="3" t="s">
        <v>58</v>
      </c>
      <c r="S200" s="3" t="s">
        <v>58</v>
      </c>
      <c r="T200" s="10">
        <f t="shared" si="41"/>
        <v>57152.070000000007</v>
      </c>
      <c r="U200" s="10">
        <f t="shared" si="41"/>
        <v>57152.070000000007</v>
      </c>
      <c r="V200" s="10">
        <f t="shared" si="41"/>
        <v>57152.070000000007</v>
      </c>
      <c r="W200" s="10">
        <f t="shared" si="41"/>
        <v>57152.070000000007</v>
      </c>
      <c r="X200" s="10">
        <f t="shared" si="41"/>
        <v>57152.070000000007</v>
      </c>
      <c r="Y200" s="10">
        <f t="shared" si="41"/>
        <v>57152.070000000007</v>
      </c>
      <c r="Z200" s="10">
        <f t="shared" si="41"/>
        <v>57152.070000000007</v>
      </c>
      <c r="AA200" s="3" t="s">
        <v>59</v>
      </c>
      <c r="AB200" s="11" t="s">
        <v>58</v>
      </c>
      <c r="AC200" s="11" t="s">
        <v>58</v>
      </c>
      <c r="AD200" s="11" t="s">
        <v>58</v>
      </c>
      <c r="AE200" s="11" t="s">
        <v>58</v>
      </c>
      <c r="AF200" s="11" t="s">
        <v>58</v>
      </c>
      <c r="AG200" s="11" t="s">
        <v>58</v>
      </c>
      <c r="AH200" s="11" t="s">
        <v>58</v>
      </c>
      <c r="AI200" s="11" t="s">
        <v>58</v>
      </c>
      <c r="AJ200" s="11" t="s">
        <v>58</v>
      </c>
      <c r="AK200" s="11" t="s">
        <v>58</v>
      </c>
      <c r="AL200" s="11" t="s">
        <v>58</v>
      </c>
      <c r="AM200" s="11" t="s">
        <v>58</v>
      </c>
      <c r="AN200" s="11">
        <f t="shared" si="49"/>
        <v>19050.689999999999</v>
      </c>
      <c r="AO200" s="11">
        <f t="shared" si="50"/>
        <v>19050.689999999999</v>
      </c>
      <c r="AP200" s="10">
        <f t="shared" si="51"/>
        <v>19050.689999999999</v>
      </c>
      <c r="AQ200" s="10">
        <f t="shared" si="51"/>
        <v>19050.689999999999</v>
      </c>
      <c r="AR200" s="10">
        <f t="shared" si="51"/>
        <v>19050.689999999999</v>
      </c>
      <c r="AS200" s="10">
        <f t="shared" si="51"/>
        <v>19050.689999999999</v>
      </c>
    </row>
    <row r="201" spans="1:45" x14ac:dyDescent="0.75">
      <c r="A201" t="s">
        <v>51</v>
      </c>
      <c r="B201" t="s">
        <v>71</v>
      </c>
      <c r="C201" s="8">
        <v>1004</v>
      </c>
      <c r="D201" s="3" t="s">
        <v>62</v>
      </c>
      <c r="E201" s="3" t="str">
        <f t="shared" si="45"/>
        <v>CMG 1004  Level 4</v>
      </c>
      <c r="F201" s="9" cm="1">
        <f t="array" ref="F201">SUMPRODUCT(('[1]CMG Matrix 2023.07.01'!$A$4:$A$1303=$B$1)*('[1]CMG Matrix 2023.07.01'!$D$4:$D$1303=$C201)*('[1]CMG Matrix 2023.07.01'!$M$3:$P$3=$D201)*('[1]CMG Matrix 2023.07.01'!$M$4:$P$1303))</f>
        <v>28972.92</v>
      </c>
      <c r="G201" t="s">
        <v>54</v>
      </c>
      <c r="H201" t="s">
        <v>55</v>
      </c>
      <c r="I201" s="10">
        <f t="shared" si="42"/>
        <v>17383.751999999997</v>
      </c>
      <c r="J201" s="10">
        <f t="shared" si="43"/>
        <v>52151.256000000001</v>
      </c>
      <c r="K201" s="10">
        <f t="shared" si="46"/>
        <v>28972.92</v>
      </c>
      <c r="L201" s="10">
        <f t="shared" si="47"/>
        <v>28972.92</v>
      </c>
      <c r="M201" s="11" t="s">
        <v>56</v>
      </c>
      <c r="N201" s="10" t="s">
        <v>57</v>
      </c>
      <c r="O201" s="11">
        <f t="shared" si="48"/>
        <v>27524.273999999998</v>
      </c>
      <c r="P201" s="3" t="s">
        <v>58</v>
      </c>
      <c r="Q201" s="3" t="s">
        <v>58</v>
      </c>
      <c r="R201" s="3" t="s">
        <v>58</v>
      </c>
      <c r="S201" s="3" t="s">
        <v>58</v>
      </c>
      <c r="T201" s="10">
        <f t="shared" si="41"/>
        <v>52151.256000000001</v>
      </c>
      <c r="U201" s="10">
        <f t="shared" si="41"/>
        <v>52151.256000000001</v>
      </c>
      <c r="V201" s="10">
        <f t="shared" si="41"/>
        <v>52151.256000000001</v>
      </c>
      <c r="W201" s="10">
        <f t="shared" si="41"/>
        <v>52151.256000000001</v>
      </c>
      <c r="X201" s="10">
        <f t="shared" si="41"/>
        <v>52151.256000000001</v>
      </c>
      <c r="Y201" s="10">
        <f t="shared" si="41"/>
        <v>52151.256000000001</v>
      </c>
      <c r="Z201" s="10">
        <f t="shared" si="41"/>
        <v>52151.256000000001</v>
      </c>
      <c r="AA201" s="3" t="s">
        <v>59</v>
      </c>
      <c r="AB201" s="11" t="s">
        <v>58</v>
      </c>
      <c r="AC201" s="11" t="s">
        <v>58</v>
      </c>
      <c r="AD201" s="11" t="s">
        <v>58</v>
      </c>
      <c r="AE201" s="11" t="s">
        <v>58</v>
      </c>
      <c r="AF201" s="11" t="s">
        <v>58</v>
      </c>
      <c r="AG201" s="11" t="s">
        <v>58</v>
      </c>
      <c r="AH201" s="11" t="s">
        <v>58</v>
      </c>
      <c r="AI201" s="11" t="s">
        <v>58</v>
      </c>
      <c r="AJ201" s="11" t="s">
        <v>58</v>
      </c>
      <c r="AK201" s="11" t="s">
        <v>58</v>
      </c>
      <c r="AL201" s="11" t="s">
        <v>58</v>
      </c>
      <c r="AM201" s="11" t="s">
        <v>58</v>
      </c>
      <c r="AN201" s="11">
        <f t="shared" si="49"/>
        <v>17383.751999999997</v>
      </c>
      <c r="AO201" s="11">
        <f t="shared" si="50"/>
        <v>17383.751999999997</v>
      </c>
      <c r="AP201" s="10">
        <f t="shared" si="51"/>
        <v>17383.751999999997</v>
      </c>
      <c r="AQ201" s="10">
        <f t="shared" si="51"/>
        <v>17383.751999999997</v>
      </c>
      <c r="AR201" s="10">
        <f t="shared" si="51"/>
        <v>17383.751999999997</v>
      </c>
      <c r="AS201" s="10">
        <f t="shared" si="51"/>
        <v>17383.751999999997</v>
      </c>
    </row>
    <row r="202" spans="1:45" x14ac:dyDescent="0.75">
      <c r="A202" t="s">
        <v>51</v>
      </c>
      <c r="B202" t="s">
        <v>72</v>
      </c>
      <c r="C202" s="8">
        <v>1101</v>
      </c>
      <c r="D202" s="3" t="s">
        <v>53</v>
      </c>
      <c r="E202" s="3" t="str">
        <f t="shared" si="45"/>
        <v>CMG 1101  Level 1</v>
      </c>
      <c r="F202" s="9" cm="1">
        <f t="array" ref="F202">SUMPRODUCT(('[1]CMG Matrix 2023.07.01'!$A$4:$A$1303=$B$1)*('[1]CMG Matrix 2023.07.01'!$D$4:$D$1303=$C202)*('[1]CMG Matrix 2023.07.01'!$M$3:$P$3=$D202)*('[1]CMG Matrix 2023.07.01'!$M$4:$P$1303))</f>
        <v>22875.919999999998</v>
      </c>
      <c r="G202" t="s">
        <v>54</v>
      </c>
      <c r="H202" t="s">
        <v>55</v>
      </c>
      <c r="I202" s="10">
        <f t="shared" si="42"/>
        <v>13725.551999999998</v>
      </c>
      <c r="J202" s="10">
        <f t="shared" si="43"/>
        <v>41176.655999999995</v>
      </c>
      <c r="K202" s="10">
        <f t="shared" si="46"/>
        <v>22875.919999999998</v>
      </c>
      <c r="L202" s="10">
        <f t="shared" si="47"/>
        <v>22875.919999999998</v>
      </c>
      <c r="M202" s="11" t="s">
        <v>56</v>
      </c>
      <c r="N202" s="10" t="s">
        <v>57</v>
      </c>
      <c r="O202" s="11">
        <f t="shared" si="48"/>
        <v>21732.123999999996</v>
      </c>
      <c r="P202" s="3" t="s">
        <v>58</v>
      </c>
      <c r="Q202" s="3" t="s">
        <v>58</v>
      </c>
      <c r="R202" s="3" t="s">
        <v>58</v>
      </c>
      <c r="S202" s="3" t="s">
        <v>58</v>
      </c>
      <c r="T202" s="10">
        <f t="shared" si="41"/>
        <v>41176.655999999995</v>
      </c>
      <c r="U202" s="10">
        <f t="shared" si="41"/>
        <v>41176.655999999995</v>
      </c>
      <c r="V202" s="10">
        <f t="shared" si="41"/>
        <v>41176.655999999995</v>
      </c>
      <c r="W202" s="10">
        <f t="shared" si="41"/>
        <v>41176.655999999995</v>
      </c>
      <c r="X202" s="10">
        <f t="shared" si="41"/>
        <v>41176.655999999995</v>
      </c>
      <c r="Y202" s="10">
        <f t="shared" si="41"/>
        <v>41176.655999999995</v>
      </c>
      <c r="Z202" s="10">
        <f t="shared" si="41"/>
        <v>41176.655999999995</v>
      </c>
      <c r="AA202" s="3" t="s">
        <v>59</v>
      </c>
      <c r="AB202" s="11" t="s">
        <v>58</v>
      </c>
      <c r="AC202" s="11" t="s">
        <v>58</v>
      </c>
      <c r="AD202" s="11" t="s">
        <v>58</v>
      </c>
      <c r="AE202" s="11" t="s">
        <v>58</v>
      </c>
      <c r="AF202" s="11" t="s">
        <v>58</v>
      </c>
      <c r="AG202" s="11" t="s">
        <v>58</v>
      </c>
      <c r="AH202" s="11" t="s">
        <v>58</v>
      </c>
      <c r="AI202" s="11" t="s">
        <v>58</v>
      </c>
      <c r="AJ202" s="11" t="s">
        <v>58</v>
      </c>
      <c r="AK202" s="11" t="s">
        <v>58</v>
      </c>
      <c r="AL202" s="11" t="s">
        <v>58</v>
      </c>
      <c r="AM202" s="11" t="s">
        <v>58</v>
      </c>
      <c r="AN202" s="11">
        <f t="shared" si="49"/>
        <v>13725.551999999998</v>
      </c>
      <c r="AO202" s="11">
        <f t="shared" si="50"/>
        <v>13725.551999999998</v>
      </c>
      <c r="AP202" s="10">
        <f t="shared" si="51"/>
        <v>13725.551999999998</v>
      </c>
      <c r="AQ202" s="10">
        <f t="shared" si="51"/>
        <v>13725.551999999998</v>
      </c>
      <c r="AR202" s="10">
        <f t="shared" si="51"/>
        <v>13725.551999999998</v>
      </c>
      <c r="AS202" s="10">
        <f t="shared" si="51"/>
        <v>13725.551999999998</v>
      </c>
    </row>
    <row r="203" spans="1:45" x14ac:dyDescent="0.75">
      <c r="A203" t="s">
        <v>51</v>
      </c>
      <c r="B203" t="s">
        <v>72</v>
      </c>
      <c r="C203" s="8">
        <v>1101</v>
      </c>
      <c r="D203" s="3" t="s">
        <v>60</v>
      </c>
      <c r="E203" s="3" t="str">
        <f t="shared" si="45"/>
        <v>CMG 1101  Level 2</v>
      </c>
      <c r="F203" s="9" cm="1">
        <f t="array" ref="F203">SUMPRODUCT(('[1]CMG Matrix 2023.07.01'!$A$4:$A$1303=$B$1)*('[1]CMG Matrix 2023.07.01'!$D$4:$D$1303=$C203)*('[1]CMG Matrix 2023.07.01'!$M$3:$P$3=$D203)*('[1]CMG Matrix 2023.07.01'!$M$4:$P$1303))</f>
        <v>22875.919999999998</v>
      </c>
      <c r="G203" t="s">
        <v>54</v>
      </c>
      <c r="H203" t="s">
        <v>55</v>
      </c>
      <c r="I203" s="10">
        <f t="shared" si="42"/>
        <v>13725.551999999998</v>
      </c>
      <c r="J203" s="10">
        <f t="shared" si="43"/>
        <v>41176.655999999995</v>
      </c>
      <c r="K203" s="10">
        <f t="shared" si="46"/>
        <v>22875.919999999998</v>
      </c>
      <c r="L203" s="10">
        <f t="shared" si="47"/>
        <v>22875.919999999998</v>
      </c>
      <c r="M203" s="11" t="s">
        <v>56</v>
      </c>
      <c r="N203" s="10" t="s">
        <v>57</v>
      </c>
      <c r="O203" s="11">
        <f t="shared" si="48"/>
        <v>21732.123999999996</v>
      </c>
      <c r="P203" s="3" t="s">
        <v>58</v>
      </c>
      <c r="Q203" s="3" t="s">
        <v>58</v>
      </c>
      <c r="R203" s="3" t="s">
        <v>58</v>
      </c>
      <c r="S203" s="3" t="s">
        <v>58</v>
      </c>
      <c r="T203" s="10">
        <f t="shared" si="41"/>
        <v>41176.655999999995</v>
      </c>
      <c r="U203" s="10">
        <f t="shared" si="41"/>
        <v>41176.655999999995</v>
      </c>
      <c r="V203" s="10">
        <f t="shared" si="41"/>
        <v>41176.655999999995</v>
      </c>
      <c r="W203" s="10">
        <f t="shared" si="41"/>
        <v>41176.655999999995</v>
      </c>
      <c r="X203" s="10">
        <f t="shared" si="41"/>
        <v>41176.655999999995</v>
      </c>
      <c r="Y203" s="10">
        <f t="shared" si="41"/>
        <v>41176.655999999995</v>
      </c>
      <c r="Z203" s="10">
        <f t="shared" si="41"/>
        <v>41176.655999999995</v>
      </c>
      <c r="AA203" s="3" t="s">
        <v>59</v>
      </c>
      <c r="AB203" s="11" t="s">
        <v>58</v>
      </c>
      <c r="AC203" s="11" t="s">
        <v>58</v>
      </c>
      <c r="AD203" s="11" t="s">
        <v>58</v>
      </c>
      <c r="AE203" s="11" t="s">
        <v>58</v>
      </c>
      <c r="AF203" s="11" t="s">
        <v>58</v>
      </c>
      <c r="AG203" s="11" t="s">
        <v>58</v>
      </c>
      <c r="AH203" s="11" t="s">
        <v>58</v>
      </c>
      <c r="AI203" s="11" t="s">
        <v>58</v>
      </c>
      <c r="AJ203" s="11" t="s">
        <v>58</v>
      </c>
      <c r="AK203" s="11" t="s">
        <v>58</v>
      </c>
      <c r="AL203" s="11" t="s">
        <v>58</v>
      </c>
      <c r="AM203" s="11" t="s">
        <v>58</v>
      </c>
      <c r="AN203" s="11">
        <f t="shared" si="49"/>
        <v>13725.551999999998</v>
      </c>
      <c r="AO203" s="11">
        <f t="shared" si="50"/>
        <v>13725.551999999998</v>
      </c>
      <c r="AP203" s="10">
        <f t="shared" si="51"/>
        <v>13725.551999999998</v>
      </c>
      <c r="AQ203" s="10">
        <f t="shared" si="51"/>
        <v>13725.551999999998</v>
      </c>
      <c r="AR203" s="10">
        <f t="shared" si="51"/>
        <v>13725.551999999998</v>
      </c>
      <c r="AS203" s="10">
        <f t="shared" si="51"/>
        <v>13725.551999999998</v>
      </c>
    </row>
    <row r="204" spans="1:45" x14ac:dyDescent="0.75">
      <c r="A204" t="s">
        <v>51</v>
      </c>
      <c r="B204" t="s">
        <v>72</v>
      </c>
      <c r="C204" s="8">
        <v>1101</v>
      </c>
      <c r="D204" s="3" t="s">
        <v>61</v>
      </c>
      <c r="E204" s="3" t="str">
        <f t="shared" si="45"/>
        <v>CMG 1101  Level 3</v>
      </c>
      <c r="F204" s="9" cm="1">
        <f t="array" ref="F204">SUMPRODUCT(('[1]CMG Matrix 2023.07.01'!$A$4:$A$1303=$B$1)*('[1]CMG Matrix 2023.07.01'!$D$4:$D$1303=$C204)*('[1]CMG Matrix 2023.07.01'!$M$3:$P$3=$D204)*('[1]CMG Matrix 2023.07.01'!$M$4:$P$1303))</f>
        <v>18431.11</v>
      </c>
      <c r="G204" t="s">
        <v>54</v>
      </c>
      <c r="H204" t="s">
        <v>55</v>
      </c>
      <c r="I204" s="10">
        <f t="shared" si="42"/>
        <v>11058.665999999999</v>
      </c>
      <c r="J204" s="10">
        <f t="shared" si="43"/>
        <v>33175.998</v>
      </c>
      <c r="K204" s="10">
        <f t="shared" si="46"/>
        <v>18431.11</v>
      </c>
      <c r="L204" s="10">
        <f t="shared" si="47"/>
        <v>18431.11</v>
      </c>
      <c r="M204" s="11" t="s">
        <v>56</v>
      </c>
      <c r="N204" s="10" t="s">
        <v>57</v>
      </c>
      <c r="O204" s="11">
        <f t="shared" si="48"/>
        <v>17509.554499999998</v>
      </c>
      <c r="P204" s="3" t="s">
        <v>58</v>
      </c>
      <c r="Q204" s="3" t="s">
        <v>58</v>
      </c>
      <c r="R204" s="3" t="s">
        <v>58</v>
      </c>
      <c r="S204" s="3" t="s">
        <v>58</v>
      </c>
      <c r="T204" s="10">
        <f t="shared" si="41"/>
        <v>33175.998</v>
      </c>
      <c r="U204" s="10">
        <f t="shared" si="41"/>
        <v>33175.998</v>
      </c>
      <c r="V204" s="10">
        <f t="shared" si="41"/>
        <v>33175.998</v>
      </c>
      <c r="W204" s="10">
        <f t="shared" si="41"/>
        <v>33175.998</v>
      </c>
      <c r="X204" s="10">
        <f t="shared" si="41"/>
        <v>33175.998</v>
      </c>
      <c r="Y204" s="10">
        <f t="shared" si="41"/>
        <v>33175.998</v>
      </c>
      <c r="Z204" s="10">
        <f t="shared" si="41"/>
        <v>33175.998</v>
      </c>
      <c r="AA204" s="3" t="s">
        <v>59</v>
      </c>
      <c r="AB204" s="11" t="s">
        <v>58</v>
      </c>
      <c r="AC204" s="11" t="s">
        <v>58</v>
      </c>
      <c r="AD204" s="11" t="s">
        <v>58</v>
      </c>
      <c r="AE204" s="11" t="s">
        <v>58</v>
      </c>
      <c r="AF204" s="11" t="s">
        <v>58</v>
      </c>
      <c r="AG204" s="11" t="s">
        <v>58</v>
      </c>
      <c r="AH204" s="11" t="s">
        <v>58</v>
      </c>
      <c r="AI204" s="11" t="s">
        <v>58</v>
      </c>
      <c r="AJ204" s="11" t="s">
        <v>58</v>
      </c>
      <c r="AK204" s="11" t="s">
        <v>58</v>
      </c>
      <c r="AL204" s="11" t="s">
        <v>58</v>
      </c>
      <c r="AM204" s="11" t="s">
        <v>58</v>
      </c>
      <c r="AN204" s="11">
        <f t="shared" si="49"/>
        <v>11058.665999999999</v>
      </c>
      <c r="AO204" s="11">
        <f t="shared" si="50"/>
        <v>11058.665999999999</v>
      </c>
      <c r="AP204" s="10">
        <f t="shared" si="51"/>
        <v>11058.665999999999</v>
      </c>
      <c r="AQ204" s="10">
        <f t="shared" si="51"/>
        <v>11058.665999999999</v>
      </c>
      <c r="AR204" s="10">
        <f t="shared" si="51"/>
        <v>11058.665999999999</v>
      </c>
      <c r="AS204" s="10">
        <f t="shared" si="51"/>
        <v>11058.665999999999</v>
      </c>
    </row>
    <row r="205" spans="1:45" x14ac:dyDescent="0.75">
      <c r="A205" t="s">
        <v>51</v>
      </c>
      <c r="B205" t="s">
        <v>72</v>
      </c>
      <c r="C205" s="8">
        <v>1101</v>
      </c>
      <c r="D205" s="3" t="s">
        <v>62</v>
      </c>
      <c r="E205" s="3" t="str">
        <f t="shared" si="45"/>
        <v>CMG 1101  Level 4</v>
      </c>
      <c r="F205" s="9" cm="1">
        <f t="array" ref="F205">SUMPRODUCT(('[1]CMG Matrix 2023.07.01'!$A$4:$A$1303=$B$1)*('[1]CMG Matrix 2023.07.01'!$D$4:$D$1303=$C205)*('[1]CMG Matrix 2023.07.01'!$M$3:$P$3=$D205)*('[1]CMG Matrix 2023.07.01'!$M$4:$P$1303))</f>
        <v>17472.11</v>
      </c>
      <c r="G205" t="s">
        <v>54</v>
      </c>
      <c r="H205" t="s">
        <v>55</v>
      </c>
      <c r="I205" s="10">
        <f t="shared" si="42"/>
        <v>10483.266</v>
      </c>
      <c r="J205" s="10">
        <f t="shared" si="43"/>
        <v>31449.798000000003</v>
      </c>
      <c r="K205" s="10">
        <f t="shared" si="46"/>
        <v>17472.11</v>
      </c>
      <c r="L205" s="10">
        <f t="shared" si="47"/>
        <v>17472.11</v>
      </c>
      <c r="M205" s="11" t="s">
        <v>56</v>
      </c>
      <c r="N205" s="10" t="s">
        <v>57</v>
      </c>
      <c r="O205" s="11">
        <f t="shared" si="48"/>
        <v>16598.504499999999</v>
      </c>
      <c r="P205" s="3" t="s">
        <v>58</v>
      </c>
      <c r="Q205" s="3" t="s">
        <v>58</v>
      </c>
      <c r="R205" s="3" t="s">
        <v>58</v>
      </c>
      <c r="S205" s="3" t="s">
        <v>58</v>
      </c>
      <c r="T205" s="10">
        <f t="shared" si="41"/>
        <v>31449.798000000003</v>
      </c>
      <c r="U205" s="10">
        <f t="shared" si="41"/>
        <v>31449.798000000003</v>
      </c>
      <c r="V205" s="10">
        <f t="shared" si="41"/>
        <v>31449.798000000003</v>
      </c>
      <c r="W205" s="10">
        <f t="shared" si="41"/>
        <v>31449.798000000003</v>
      </c>
      <c r="X205" s="10">
        <f t="shared" si="41"/>
        <v>31449.798000000003</v>
      </c>
      <c r="Y205" s="10">
        <f t="shared" si="41"/>
        <v>31449.798000000003</v>
      </c>
      <c r="Z205" s="10">
        <f t="shared" si="41"/>
        <v>31449.798000000003</v>
      </c>
      <c r="AA205" s="3" t="s">
        <v>59</v>
      </c>
      <c r="AB205" s="11" t="s">
        <v>58</v>
      </c>
      <c r="AC205" s="11" t="s">
        <v>58</v>
      </c>
      <c r="AD205" s="11" t="s">
        <v>58</v>
      </c>
      <c r="AE205" s="11" t="s">
        <v>58</v>
      </c>
      <c r="AF205" s="11" t="s">
        <v>58</v>
      </c>
      <c r="AG205" s="11" t="s">
        <v>58</v>
      </c>
      <c r="AH205" s="11" t="s">
        <v>58</v>
      </c>
      <c r="AI205" s="11" t="s">
        <v>58</v>
      </c>
      <c r="AJ205" s="11" t="s">
        <v>58</v>
      </c>
      <c r="AK205" s="11" t="s">
        <v>58</v>
      </c>
      <c r="AL205" s="11" t="s">
        <v>58</v>
      </c>
      <c r="AM205" s="11" t="s">
        <v>58</v>
      </c>
      <c r="AN205" s="11">
        <f t="shared" si="49"/>
        <v>10483.266</v>
      </c>
      <c r="AO205" s="11">
        <f t="shared" si="50"/>
        <v>10483.266</v>
      </c>
      <c r="AP205" s="10">
        <f t="shared" si="51"/>
        <v>10483.266</v>
      </c>
      <c r="AQ205" s="10">
        <f t="shared" si="51"/>
        <v>10483.266</v>
      </c>
      <c r="AR205" s="10">
        <f t="shared" si="51"/>
        <v>10483.266</v>
      </c>
      <c r="AS205" s="10">
        <f t="shared" si="51"/>
        <v>10483.266</v>
      </c>
    </row>
    <row r="206" spans="1:45" x14ac:dyDescent="0.75">
      <c r="A206" t="s">
        <v>51</v>
      </c>
      <c r="B206" t="s">
        <v>72</v>
      </c>
      <c r="C206" s="8">
        <v>1102</v>
      </c>
      <c r="D206" s="3" t="s">
        <v>53</v>
      </c>
      <c r="E206" s="3" t="str">
        <f t="shared" si="45"/>
        <v>CMG 1102  Level 1</v>
      </c>
      <c r="F206" s="9" cm="1">
        <f t="array" ref="F206">SUMPRODUCT(('[1]CMG Matrix 2023.07.01'!$A$4:$A$1303=$B$1)*('[1]CMG Matrix 2023.07.01'!$D$4:$D$1303=$C206)*('[1]CMG Matrix 2023.07.01'!$M$3:$P$3=$D206)*('[1]CMG Matrix 2023.07.01'!$M$4:$P$1303))</f>
        <v>26230.61</v>
      </c>
      <c r="G206" t="s">
        <v>54</v>
      </c>
      <c r="H206" t="s">
        <v>55</v>
      </c>
      <c r="I206" s="10">
        <f t="shared" si="42"/>
        <v>15738.366</v>
      </c>
      <c r="J206" s="10">
        <f t="shared" si="43"/>
        <v>47215.098000000005</v>
      </c>
      <c r="K206" s="10">
        <f t="shared" si="46"/>
        <v>26230.61</v>
      </c>
      <c r="L206" s="10">
        <f t="shared" si="47"/>
        <v>26230.61</v>
      </c>
      <c r="M206" s="11" t="s">
        <v>56</v>
      </c>
      <c r="N206" s="10" t="s">
        <v>57</v>
      </c>
      <c r="O206" s="11">
        <f t="shared" si="48"/>
        <v>24919.0795</v>
      </c>
      <c r="P206" s="3" t="s">
        <v>58</v>
      </c>
      <c r="Q206" s="3" t="s">
        <v>58</v>
      </c>
      <c r="R206" s="3" t="s">
        <v>58</v>
      </c>
      <c r="S206" s="3" t="s">
        <v>58</v>
      </c>
      <c r="T206" s="10">
        <f t="shared" si="41"/>
        <v>47215.098000000005</v>
      </c>
      <c r="U206" s="10">
        <f t="shared" si="41"/>
        <v>47215.098000000005</v>
      </c>
      <c r="V206" s="10">
        <f t="shared" si="41"/>
        <v>47215.098000000005</v>
      </c>
      <c r="W206" s="10">
        <f t="shared" si="41"/>
        <v>47215.098000000005</v>
      </c>
      <c r="X206" s="10">
        <f t="shared" si="41"/>
        <v>47215.098000000005</v>
      </c>
      <c r="Y206" s="10">
        <f t="shared" si="41"/>
        <v>47215.098000000005</v>
      </c>
      <c r="Z206" s="10">
        <f t="shared" si="41"/>
        <v>47215.098000000005</v>
      </c>
      <c r="AA206" s="3" t="s">
        <v>59</v>
      </c>
      <c r="AB206" s="11" t="s">
        <v>58</v>
      </c>
      <c r="AC206" s="11" t="s">
        <v>58</v>
      </c>
      <c r="AD206" s="11" t="s">
        <v>58</v>
      </c>
      <c r="AE206" s="11" t="s">
        <v>58</v>
      </c>
      <c r="AF206" s="11" t="s">
        <v>58</v>
      </c>
      <c r="AG206" s="11" t="s">
        <v>58</v>
      </c>
      <c r="AH206" s="11" t="s">
        <v>58</v>
      </c>
      <c r="AI206" s="11" t="s">
        <v>58</v>
      </c>
      <c r="AJ206" s="11" t="s">
        <v>58</v>
      </c>
      <c r="AK206" s="11" t="s">
        <v>58</v>
      </c>
      <c r="AL206" s="11" t="s">
        <v>58</v>
      </c>
      <c r="AM206" s="11" t="s">
        <v>58</v>
      </c>
      <c r="AN206" s="11">
        <f t="shared" si="49"/>
        <v>15738.366</v>
      </c>
      <c r="AO206" s="11">
        <f t="shared" si="50"/>
        <v>15738.366</v>
      </c>
      <c r="AP206" s="10">
        <f t="shared" si="51"/>
        <v>15738.366</v>
      </c>
      <c r="AQ206" s="10">
        <f t="shared" si="51"/>
        <v>15738.366</v>
      </c>
      <c r="AR206" s="10">
        <f t="shared" si="51"/>
        <v>15738.366</v>
      </c>
      <c r="AS206" s="10">
        <f t="shared" si="51"/>
        <v>15738.366</v>
      </c>
    </row>
    <row r="207" spans="1:45" x14ac:dyDescent="0.75">
      <c r="A207" t="s">
        <v>51</v>
      </c>
      <c r="B207" t="s">
        <v>72</v>
      </c>
      <c r="C207" s="8">
        <v>1102</v>
      </c>
      <c r="D207" s="3" t="s">
        <v>60</v>
      </c>
      <c r="E207" s="3" t="str">
        <f t="shared" si="45"/>
        <v>CMG 1102  Level 2</v>
      </c>
      <c r="F207" s="9" cm="1">
        <f t="array" ref="F207">SUMPRODUCT(('[1]CMG Matrix 2023.07.01'!$A$4:$A$1303=$B$1)*('[1]CMG Matrix 2023.07.01'!$D$4:$D$1303=$C207)*('[1]CMG Matrix 2023.07.01'!$M$3:$P$3=$D207)*('[1]CMG Matrix 2023.07.01'!$M$4:$P$1303))</f>
        <v>26230.61</v>
      </c>
      <c r="G207" t="s">
        <v>54</v>
      </c>
      <c r="H207" t="s">
        <v>55</v>
      </c>
      <c r="I207" s="10">
        <f t="shared" si="42"/>
        <v>15738.366</v>
      </c>
      <c r="J207" s="10">
        <f t="shared" si="43"/>
        <v>47215.098000000005</v>
      </c>
      <c r="K207" s="10">
        <f t="shared" si="46"/>
        <v>26230.61</v>
      </c>
      <c r="L207" s="10">
        <f t="shared" si="47"/>
        <v>26230.61</v>
      </c>
      <c r="M207" s="11" t="s">
        <v>56</v>
      </c>
      <c r="N207" s="10" t="s">
        <v>57</v>
      </c>
      <c r="O207" s="11">
        <f t="shared" si="48"/>
        <v>24919.0795</v>
      </c>
      <c r="P207" s="3" t="s">
        <v>58</v>
      </c>
      <c r="Q207" s="3" t="s">
        <v>58</v>
      </c>
      <c r="R207" s="3" t="s">
        <v>58</v>
      </c>
      <c r="S207" s="3" t="s">
        <v>58</v>
      </c>
      <c r="T207" s="10">
        <f t="shared" si="41"/>
        <v>47215.098000000005</v>
      </c>
      <c r="U207" s="10">
        <f t="shared" si="41"/>
        <v>47215.098000000005</v>
      </c>
      <c r="V207" s="10">
        <f t="shared" si="41"/>
        <v>47215.098000000005</v>
      </c>
      <c r="W207" s="10">
        <f t="shared" si="41"/>
        <v>47215.098000000005</v>
      </c>
      <c r="X207" s="10">
        <f t="shared" si="41"/>
        <v>47215.098000000005</v>
      </c>
      <c r="Y207" s="10">
        <f t="shared" si="41"/>
        <v>47215.098000000005</v>
      </c>
      <c r="Z207" s="10">
        <f t="shared" si="41"/>
        <v>47215.098000000005</v>
      </c>
      <c r="AA207" s="3" t="s">
        <v>59</v>
      </c>
      <c r="AB207" s="11" t="s">
        <v>58</v>
      </c>
      <c r="AC207" s="11" t="s">
        <v>58</v>
      </c>
      <c r="AD207" s="11" t="s">
        <v>58</v>
      </c>
      <c r="AE207" s="11" t="s">
        <v>58</v>
      </c>
      <c r="AF207" s="11" t="s">
        <v>58</v>
      </c>
      <c r="AG207" s="11" t="s">
        <v>58</v>
      </c>
      <c r="AH207" s="11" t="s">
        <v>58</v>
      </c>
      <c r="AI207" s="11" t="s">
        <v>58</v>
      </c>
      <c r="AJ207" s="11" t="s">
        <v>58</v>
      </c>
      <c r="AK207" s="11" t="s">
        <v>58</v>
      </c>
      <c r="AL207" s="11" t="s">
        <v>58</v>
      </c>
      <c r="AM207" s="11" t="s">
        <v>58</v>
      </c>
      <c r="AN207" s="11">
        <f t="shared" si="49"/>
        <v>15738.366</v>
      </c>
      <c r="AO207" s="11">
        <f t="shared" si="50"/>
        <v>15738.366</v>
      </c>
      <c r="AP207" s="10">
        <f t="shared" si="51"/>
        <v>15738.366</v>
      </c>
      <c r="AQ207" s="10">
        <f t="shared" si="51"/>
        <v>15738.366</v>
      </c>
      <c r="AR207" s="10">
        <f t="shared" si="51"/>
        <v>15738.366</v>
      </c>
      <c r="AS207" s="10">
        <f t="shared" si="51"/>
        <v>15738.366</v>
      </c>
    </row>
    <row r="208" spans="1:45" x14ac:dyDescent="0.75">
      <c r="A208" t="s">
        <v>51</v>
      </c>
      <c r="B208" t="s">
        <v>72</v>
      </c>
      <c r="C208" s="8">
        <v>1102</v>
      </c>
      <c r="D208" s="3" t="s">
        <v>61</v>
      </c>
      <c r="E208" s="3" t="str">
        <f t="shared" si="45"/>
        <v>CMG 1102  Level 3</v>
      </c>
      <c r="F208" s="9" cm="1">
        <f t="array" ref="F208">SUMPRODUCT(('[1]CMG Matrix 2023.07.01'!$A$4:$A$1303=$B$1)*('[1]CMG Matrix 2023.07.01'!$D$4:$D$1303=$C208)*('[1]CMG Matrix 2023.07.01'!$M$3:$P$3=$D208)*('[1]CMG Matrix 2023.07.01'!$M$4:$P$1303))</f>
        <v>21135.7</v>
      </c>
      <c r="G208" t="s">
        <v>54</v>
      </c>
      <c r="H208" t="s">
        <v>55</v>
      </c>
      <c r="I208" s="10">
        <f t="shared" si="42"/>
        <v>12681.42</v>
      </c>
      <c r="J208" s="10">
        <f t="shared" si="43"/>
        <v>38044.26</v>
      </c>
      <c r="K208" s="10">
        <f t="shared" si="46"/>
        <v>21135.7</v>
      </c>
      <c r="L208" s="10">
        <f t="shared" si="47"/>
        <v>21135.7</v>
      </c>
      <c r="M208" s="11" t="s">
        <v>56</v>
      </c>
      <c r="N208" s="10" t="s">
        <v>57</v>
      </c>
      <c r="O208" s="11">
        <f t="shared" si="48"/>
        <v>20078.915000000001</v>
      </c>
      <c r="P208" s="3" t="s">
        <v>58</v>
      </c>
      <c r="Q208" s="3" t="s">
        <v>58</v>
      </c>
      <c r="R208" s="3" t="s">
        <v>58</v>
      </c>
      <c r="S208" s="3" t="s">
        <v>58</v>
      </c>
      <c r="T208" s="10">
        <f t="shared" si="41"/>
        <v>38044.26</v>
      </c>
      <c r="U208" s="10">
        <f t="shared" si="41"/>
        <v>38044.26</v>
      </c>
      <c r="V208" s="10">
        <f t="shared" si="41"/>
        <v>38044.26</v>
      </c>
      <c r="W208" s="10">
        <f t="shared" si="41"/>
        <v>38044.26</v>
      </c>
      <c r="X208" s="10">
        <f t="shared" si="41"/>
        <v>38044.26</v>
      </c>
      <c r="Y208" s="10">
        <f t="shared" si="41"/>
        <v>38044.26</v>
      </c>
      <c r="Z208" s="10">
        <f t="shared" si="41"/>
        <v>38044.26</v>
      </c>
      <c r="AA208" s="3" t="s">
        <v>59</v>
      </c>
      <c r="AB208" s="11" t="s">
        <v>58</v>
      </c>
      <c r="AC208" s="11" t="s">
        <v>58</v>
      </c>
      <c r="AD208" s="11" t="s">
        <v>58</v>
      </c>
      <c r="AE208" s="11" t="s">
        <v>58</v>
      </c>
      <c r="AF208" s="11" t="s">
        <v>58</v>
      </c>
      <c r="AG208" s="11" t="s">
        <v>58</v>
      </c>
      <c r="AH208" s="11" t="s">
        <v>58</v>
      </c>
      <c r="AI208" s="11" t="s">
        <v>58</v>
      </c>
      <c r="AJ208" s="11" t="s">
        <v>58</v>
      </c>
      <c r="AK208" s="11" t="s">
        <v>58</v>
      </c>
      <c r="AL208" s="11" t="s">
        <v>58</v>
      </c>
      <c r="AM208" s="11" t="s">
        <v>58</v>
      </c>
      <c r="AN208" s="11">
        <f t="shared" si="49"/>
        <v>12681.42</v>
      </c>
      <c r="AO208" s="11">
        <f t="shared" si="50"/>
        <v>12681.42</v>
      </c>
      <c r="AP208" s="10">
        <f t="shared" si="51"/>
        <v>12681.42</v>
      </c>
      <c r="AQ208" s="10">
        <f t="shared" si="51"/>
        <v>12681.42</v>
      </c>
      <c r="AR208" s="10">
        <f t="shared" si="51"/>
        <v>12681.42</v>
      </c>
      <c r="AS208" s="10">
        <f t="shared" si="51"/>
        <v>12681.42</v>
      </c>
    </row>
    <row r="209" spans="1:45" x14ac:dyDescent="0.75">
      <c r="A209" t="s">
        <v>51</v>
      </c>
      <c r="B209" t="s">
        <v>72</v>
      </c>
      <c r="C209" s="8">
        <v>1102</v>
      </c>
      <c r="D209" s="3" t="s">
        <v>62</v>
      </c>
      <c r="E209" s="3" t="str">
        <f t="shared" si="45"/>
        <v>CMG 1102  Level 4</v>
      </c>
      <c r="F209" s="9" cm="1">
        <f t="array" ref="F209">SUMPRODUCT(('[1]CMG Matrix 2023.07.01'!$A$4:$A$1303=$B$1)*('[1]CMG Matrix 2023.07.01'!$D$4:$D$1303=$C209)*('[1]CMG Matrix 2023.07.01'!$M$3:$P$3=$D209)*('[1]CMG Matrix 2023.07.01'!$M$4:$P$1303))</f>
        <v>20034.830000000002</v>
      </c>
      <c r="G209" t="s">
        <v>54</v>
      </c>
      <c r="H209" t="s">
        <v>55</v>
      </c>
      <c r="I209" s="10">
        <f t="shared" si="42"/>
        <v>12020.898000000001</v>
      </c>
      <c r="J209" s="10">
        <f t="shared" si="43"/>
        <v>36062.694000000003</v>
      </c>
      <c r="K209" s="10">
        <f t="shared" si="46"/>
        <v>20034.830000000002</v>
      </c>
      <c r="L209" s="10">
        <f t="shared" si="47"/>
        <v>20034.830000000002</v>
      </c>
      <c r="M209" s="11" t="s">
        <v>56</v>
      </c>
      <c r="N209" s="10" t="s">
        <v>57</v>
      </c>
      <c r="O209" s="11">
        <f t="shared" si="48"/>
        <v>19033.088500000002</v>
      </c>
      <c r="P209" s="3" t="s">
        <v>58</v>
      </c>
      <c r="Q209" s="3" t="s">
        <v>58</v>
      </c>
      <c r="R209" s="3" t="s">
        <v>58</v>
      </c>
      <c r="S209" s="3" t="s">
        <v>58</v>
      </c>
      <c r="T209" s="10">
        <f t="shared" si="41"/>
        <v>36062.694000000003</v>
      </c>
      <c r="U209" s="10">
        <f t="shared" si="41"/>
        <v>36062.694000000003</v>
      </c>
      <c r="V209" s="10">
        <f t="shared" si="41"/>
        <v>36062.694000000003</v>
      </c>
      <c r="W209" s="10">
        <f t="shared" si="41"/>
        <v>36062.694000000003</v>
      </c>
      <c r="X209" s="10">
        <f t="shared" si="41"/>
        <v>36062.694000000003</v>
      </c>
      <c r="Y209" s="10">
        <f t="shared" si="41"/>
        <v>36062.694000000003</v>
      </c>
      <c r="Z209" s="10">
        <f t="shared" si="41"/>
        <v>36062.694000000003</v>
      </c>
      <c r="AA209" s="3" t="s">
        <v>59</v>
      </c>
      <c r="AB209" s="11" t="s">
        <v>58</v>
      </c>
      <c r="AC209" s="11" t="s">
        <v>58</v>
      </c>
      <c r="AD209" s="11" t="s">
        <v>58</v>
      </c>
      <c r="AE209" s="11" t="s">
        <v>58</v>
      </c>
      <c r="AF209" s="11" t="s">
        <v>58</v>
      </c>
      <c r="AG209" s="11" t="s">
        <v>58</v>
      </c>
      <c r="AH209" s="11" t="s">
        <v>58</v>
      </c>
      <c r="AI209" s="11" t="s">
        <v>58</v>
      </c>
      <c r="AJ209" s="11" t="s">
        <v>58</v>
      </c>
      <c r="AK209" s="11" t="s">
        <v>58</v>
      </c>
      <c r="AL209" s="11" t="s">
        <v>58</v>
      </c>
      <c r="AM209" s="11" t="s">
        <v>58</v>
      </c>
      <c r="AN209" s="11">
        <f t="shared" si="49"/>
        <v>12020.898000000001</v>
      </c>
      <c r="AO209" s="11">
        <f t="shared" si="50"/>
        <v>12020.898000000001</v>
      </c>
      <c r="AP209" s="10">
        <f t="shared" si="51"/>
        <v>12020.898000000001</v>
      </c>
      <c r="AQ209" s="10">
        <f t="shared" si="51"/>
        <v>12020.898000000001</v>
      </c>
      <c r="AR209" s="10">
        <f t="shared" si="51"/>
        <v>12020.898000000001</v>
      </c>
      <c r="AS209" s="10">
        <f t="shared" si="51"/>
        <v>12020.898000000001</v>
      </c>
    </row>
    <row r="210" spans="1:45" x14ac:dyDescent="0.75">
      <c r="A210" t="s">
        <v>51</v>
      </c>
      <c r="B210" t="s">
        <v>72</v>
      </c>
      <c r="C210" s="8">
        <v>1103</v>
      </c>
      <c r="D210" s="3" t="s">
        <v>53</v>
      </c>
      <c r="E210" s="3" t="str">
        <f t="shared" si="45"/>
        <v>CMG 1103  Level 1</v>
      </c>
      <c r="F210" s="9" cm="1">
        <f t="array" ref="F210">SUMPRODUCT(('[1]CMG Matrix 2023.07.01'!$A$4:$A$1303=$B$1)*('[1]CMG Matrix 2023.07.01'!$D$4:$D$1303=$C210)*('[1]CMG Matrix 2023.07.01'!$M$3:$P$3=$D210)*('[1]CMG Matrix 2023.07.01'!$M$4:$P$1303))</f>
        <v>35984.04</v>
      </c>
      <c r="G210" t="s">
        <v>54</v>
      </c>
      <c r="H210" t="s">
        <v>55</v>
      </c>
      <c r="I210" s="10">
        <f t="shared" si="42"/>
        <v>21590.423999999999</v>
      </c>
      <c r="J210" s="10">
        <f t="shared" si="43"/>
        <v>64771.272000000004</v>
      </c>
      <c r="K210" s="10">
        <f t="shared" si="46"/>
        <v>35984.04</v>
      </c>
      <c r="L210" s="10">
        <f t="shared" si="47"/>
        <v>35984.04</v>
      </c>
      <c r="M210" s="11" t="s">
        <v>56</v>
      </c>
      <c r="N210" s="10" t="s">
        <v>57</v>
      </c>
      <c r="O210" s="11">
        <f t="shared" si="48"/>
        <v>34184.837999999996</v>
      </c>
      <c r="P210" s="3" t="s">
        <v>58</v>
      </c>
      <c r="Q210" s="3" t="s">
        <v>58</v>
      </c>
      <c r="R210" s="3" t="s">
        <v>58</v>
      </c>
      <c r="S210" s="3" t="s">
        <v>58</v>
      </c>
      <c r="T210" s="10">
        <f t="shared" si="41"/>
        <v>64771.272000000004</v>
      </c>
      <c r="U210" s="10">
        <f t="shared" si="41"/>
        <v>64771.272000000004</v>
      </c>
      <c r="V210" s="10">
        <f t="shared" si="41"/>
        <v>64771.272000000004</v>
      </c>
      <c r="W210" s="10">
        <f t="shared" si="41"/>
        <v>64771.272000000004</v>
      </c>
      <c r="X210" s="10">
        <f t="shared" si="41"/>
        <v>64771.272000000004</v>
      </c>
      <c r="Y210" s="10">
        <f t="shared" si="41"/>
        <v>64771.272000000004</v>
      </c>
      <c r="Z210" s="10">
        <f t="shared" si="41"/>
        <v>64771.272000000004</v>
      </c>
      <c r="AA210" s="3" t="s">
        <v>59</v>
      </c>
      <c r="AB210" s="11" t="s">
        <v>58</v>
      </c>
      <c r="AC210" s="11" t="s">
        <v>58</v>
      </c>
      <c r="AD210" s="11" t="s">
        <v>58</v>
      </c>
      <c r="AE210" s="11" t="s">
        <v>58</v>
      </c>
      <c r="AF210" s="11" t="s">
        <v>58</v>
      </c>
      <c r="AG210" s="11" t="s">
        <v>58</v>
      </c>
      <c r="AH210" s="11" t="s">
        <v>58</v>
      </c>
      <c r="AI210" s="11" t="s">
        <v>58</v>
      </c>
      <c r="AJ210" s="11" t="s">
        <v>58</v>
      </c>
      <c r="AK210" s="11" t="s">
        <v>58</v>
      </c>
      <c r="AL210" s="11" t="s">
        <v>58</v>
      </c>
      <c r="AM210" s="11" t="s">
        <v>58</v>
      </c>
      <c r="AN210" s="11">
        <f t="shared" si="49"/>
        <v>21590.423999999999</v>
      </c>
      <c r="AO210" s="11">
        <f t="shared" si="50"/>
        <v>21590.423999999999</v>
      </c>
      <c r="AP210" s="10">
        <f t="shared" si="51"/>
        <v>21590.423999999999</v>
      </c>
      <c r="AQ210" s="10">
        <f t="shared" si="51"/>
        <v>21590.423999999999</v>
      </c>
      <c r="AR210" s="10">
        <f t="shared" si="51"/>
        <v>21590.423999999999</v>
      </c>
      <c r="AS210" s="10">
        <f t="shared" si="51"/>
        <v>21590.423999999999</v>
      </c>
    </row>
    <row r="211" spans="1:45" x14ac:dyDescent="0.75">
      <c r="A211" t="s">
        <v>51</v>
      </c>
      <c r="B211" t="s">
        <v>72</v>
      </c>
      <c r="C211" s="8">
        <v>1103</v>
      </c>
      <c r="D211" s="3" t="s">
        <v>60</v>
      </c>
      <c r="E211" s="3" t="str">
        <f t="shared" si="45"/>
        <v>CMG 1103  Level 2</v>
      </c>
      <c r="F211" s="9" cm="1">
        <f t="array" ref="F211">SUMPRODUCT(('[1]CMG Matrix 2023.07.01'!$A$4:$A$1303=$B$1)*('[1]CMG Matrix 2023.07.01'!$D$4:$D$1303=$C211)*('[1]CMG Matrix 2023.07.01'!$M$3:$P$3=$D211)*('[1]CMG Matrix 2023.07.01'!$M$4:$P$1303))</f>
        <v>35984.04</v>
      </c>
      <c r="G211" t="s">
        <v>54</v>
      </c>
      <c r="H211" t="s">
        <v>55</v>
      </c>
      <c r="I211" s="10">
        <f t="shared" si="42"/>
        <v>21590.423999999999</v>
      </c>
      <c r="J211" s="10">
        <f t="shared" si="43"/>
        <v>64771.272000000004</v>
      </c>
      <c r="K211" s="10">
        <f t="shared" si="46"/>
        <v>35984.04</v>
      </c>
      <c r="L211" s="10">
        <f t="shared" si="47"/>
        <v>35984.04</v>
      </c>
      <c r="M211" s="11" t="s">
        <v>56</v>
      </c>
      <c r="N211" s="10" t="s">
        <v>57</v>
      </c>
      <c r="O211" s="11">
        <f t="shared" si="48"/>
        <v>34184.837999999996</v>
      </c>
      <c r="P211" s="3" t="s">
        <v>58</v>
      </c>
      <c r="Q211" s="3" t="s">
        <v>58</v>
      </c>
      <c r="R211" s="3" t="s">
        <v>58</v>
      </c>
      <c r="S211" s="3" t="s">
        <v>58</v>
      </c>
      <c r="T211" s="10">
        <f t="shared" si="41"/>
        <v>64771.272000000004</v>
      </c>
      <c r="U211" s="10">
        <f t="shared" si="41"/>
        <v>64771.272000000004</v>
      </c>
      <c r="V211" s="10">
        <f t="shared" si="41"/>
        <v>64771.272000000004</v>
      </c>
      <c r="W211" s="10">
        <f t="shared" si="41"/>
        <v>64771.272000000004</v>
      </c>
      <c r="X211" s="10">
        <f t="shared" si="41"/>
        <v>64771.272000000004</v>
      </c>
      <c r="Y211" s="10">
        <f t="shared" si="41"/>
        <v>64771.272000000004</v>
      </c>
      <c r="Z211" s="10">
        <f t="shared" si="41"/>
        <v>64771.272000000004</v>
      </c>
      <c r="AA211" s="3" t="s">
        <v>59</v>
      </c>
      <c r="AB211" s="11" t="s">
        <v>58</v>
      </c>
      <c r="AC211" s="11" t="s">
        <v>58</v>
      </c>
      <c r="AD211" s="11" t="s">
        <v>58</v>
      </c>
      <c r="AE211" s="11" t="s">
        <v>58</v>
      </c>
      <c r="AF211" s="11" t="s">
        <v>58</v>
      </c>
      <c r="AG211" s="11" t="s">
        <v>58</v>
      </c>
      <c r="AH211" s="11" t="s">
        <v>58</v>
      </c>
      <c r="AI211" s="11" t="s">
        <v>58</v>
      </c>
      <c r="AJ211" s="11" t="s">
        <v>58</v>
      </c>
      <c r="AK211" s="11" t="s">
        <v>58</v>
      </c>
      <c r="AL211" s="11" t="s">
        <v>58</v>
      </c>
      <c r="AM211" s="11" t="s">
        <v>58</v>
      </c>
      <c r="AN211" s="11">
        <f t="shared" si="49"/>
        <v>21590.423999999999</v>
      </c>
      <c r="AO211" s="11">
        <f t="shared" si="50"/>
        <v>21590.423999999999</v>
      </c>
      <c r="AP211" s="10">
        <f t="shared" si="51"/>
        <v>21590.423999999999</v>
      </c>
      <c r="AQ211" s="10">
        <f t="shared" si="51"/>
        <v>21590.423999999999</v>
      </c>
      <c r="AR211" s="10">
        <f t="shared" si="51"/>
        <v>21590.423999999999</v>
      </c>
      <c r="AS211" s="10">
        <f t="shared" si="51"/>
        <v>21590.423999999999</v>
      </c>
    </row>
    <row r="212" spans="1:45" x14ac:dyDescent="0.75">
      <c r="A212" t="s">
        <v>51</v>
      </c>
      <c r="B212" t="s">
        <v>72</v>
      </c>
      <c r="C212" s="8">
        <v>1103</v>
      </c>
      <c r="D212" s="3" t="s">
        <v>61</v>
      </c>
      <c r="E212" s="3" t="str">
        <f t="shared" si="45"/>
        <v>CMG 1103  Level 3</v>
      </c>
      <c r="F212" s="9" cm="1">
        <f t="array" ref="F212">SUMPRODUCT(('[1]CMG Matrix 2023.07.01'!$A$4:$A$1303=$B$1)*('[1]CMG Matrix 2023.07.01'!$D$4:$D$1303=$C212)*('[1]CMG Matrix 2023.07.01'!$M$3:$P$3=$D212)*('[1]CMG Matrix 2023.07.01'!$M$4:$P$1303))</f>
        <v>28994.48</v>
      </c>
      <c r="G212" t="s">
        <v>54</v>
      </c>
      <c r="H212" t="s">
        <v>55</v>
      </c>
      <c r="I212" s="10">
        <f t="shared" si="42"/>
        <v>17396.687999999998</v>
      </c>
      <c r="J212" s="10">
        <f t="shared" si="43"/>
        <v>52190.063999999998</v>
      </c>
      <c r="K212" s="10">
        <f t="shared" si="46"/>
        <v>28994.48</v>
      </c>
      <c r="L212" s="10">
        <f t="shared" si="47"/>
        <v>28994.48</v>
      </c>
      <c r="M212" s="11" t="s">
        <v>56</v>
      </c>
      <c r="N212" s="10" t="s">
        <v>57</v>
      </c>
      <c r="O212" s="11">
        <f t="shared" si="48"/>
        <v>27544.755999999998</v>
      </c>
      <c r="P212" s="3" t="s">
        <v>58</v>
      </c>
      <c r="Q212" s="3" t="s">
        <v>58</v>
      </c>
      <c r="R212" s="3" t="s">
        <v>58</v>
      </c>
      <c r="S212" s="3" t="s">
        <v>58</v>
      </c>
      <c r="T212" s="10">
        <f t="shared" si="41"/>
        <v>52190.063999999998</v>
      </c>
      <c r="U212" s="10">
        <f t="shared" si="41"/>
        <v>52190.063999999998</v>
      </c>
      <c r="V212" s="10">
        <f t="shared" si="41"/>
        <v>52190.063999999998</v>
      </c>
      <c r="W212" s="10">
        <f t="shared" si="41"/>
        <v>52190.063999999998</v>
      </c>
      <c r="X212" s="10">
        <f t="shared" si="41"/>
        <v>52190.063999999998</v>
      </c>
      <c r="Y212" s="10">
        <f t="shared" si="41"/>
        <v>52190.063999999998</v>
      </c>
      <c r="Z212" s="10">
        <f t="shared" si="41"/>
        <v>52190.063999999998</v>
      </c>
      <c r="AA212" s="3" t="s">
        <v>59</v>
      </c>
      <c r="AB212" s="11" t="s">
        <v>58</v>
      </c>
      <c r="AC212" s="11" t="s">
        <v>58</v>
      </c>
      <c r="AD212" s="11" t="s">
        <v>58</v>
      </c>
      <c r="AE212" s="11" t="s">
        <v>58</v>
      </c>
      <c r="AF212" s="11" t="s">
        <v>58</v>
      </c>
      <c r="AG212" s="11" t="s">
        <v>58</v>
      </c>
      <c r="AH212" s="11" t="s">
        <v>58</v>
      </c>
      <c r="AI212" s="11" t="s">
        <v>58</v>
      </c>
      <c r="AJ212" s="11" t="s">
        <v>58</v>
      </c>
      <c r="AK212" s="11" t="s">
        <v>58</v>
      </c>
      <c r="AL212" s="11" t="s">
        <v>58</v>
      </c>
      <c r="AM212" s="11" t="s">
        <v>58</v>
      </c>
      <c r="AN212" s="11">
        <f t="shared" si="49"/>
        <v>17396.687999999998</v>
      </c>
      <c r="AO212" s="11">
        <f t="shared" si="50"/>
        <v>17396.687999999998</v>
      </c>
      <c r="AP212" s="10">
        <f t="shared" si="51"/>
        <v>17396.687999999998</v>
      </c>
      <c r="AQ212" s="10">
        <f t="shared" si="51"/>
        <v>17396.687999999998</v>
      </c>
      <c r="AR212" s="10">
        <f t="shared" si="51"/>
        <v>17396.687999999998</v>
      </c>
      <c r="AS212" s="10">
        <f t="shared" si="51"/>
        <v>17396.687999999998</v>
      </c>
    </row>
    <row r="213" spans="1:45" x14ac:dyDescent="0.75">
      <c r="A213" t="s">
        <v>51</v>
      </c>
      <c r="B213" t="s">
        <v>72</v>
      </c>
      <c r="C213" s="8">
        <v>1103</v>
      </c>
      <c r="D213" s="3" t="s">
        <v>62</v>
      </c>
      <c r="E213" s="3" t="str">
        <f t="shared" si="45"/>
        <v>CMG 1103  Level 4</v>
      </c>
      <c r="F213" s="9" cm="1">
        <f t="array" ref="F213">SUMPRODUCT(('[1]CMG Matrix 2023.07.01'!$A$4:$A$1303=$B$1)*('[1]CMG Matrix 2023.07.01'!$D$4:$D$1303=$C213)*('[1]CMG Matrix 2023.07.01'!$M$3:$P$3=$D213)*('[1]CMG Matrix 2023.07.01'!$M$4:$P$1303))</f>
        <v>27484.14</v>
      </c>
      <c r="G213" t="s">
        <v>54</v>
      </c>
      <c r="H213" t="s">
        <v>55</v>
      </c>
      <c r="I213" s="10">
        <f t="shared" si="42"/>
        <v>16490.484</v>
      </c>
      <c r="J213" s="10">
        <f t="shared" si="43"/>
        <v>49471.451999999997</v>
      </c>
      <c r="K213" s="10">
        <f t="shared" si="46"/>
        <v>27484.14</v>
      </c>
      <c r="L213" s="10">
        <f t="shared" si="47"/>
        <v>27484.14</v>
      </c>
      <c r="M213" s="11" t="s">
        <v>56</v>
      </c>
      <c r="N213" s="10" t="s">
        <v>57</v>
      </c>
      <c r="O213" s="11">
        <f t="shared" si="48"/>
        <v>26109.932999999997</v>
      </c>
      <c r="P213" s="3" t="s">
        <v>58</v>
      </c>
      <c r="Q213" s="3" t="s">
        <v>58</v>
      </c>
      <c r="R213" s="3" t="s">
        <v>58</v>
      </c>
      <c r="S213" s="3" t="s">
        <v>58</v>
      </c>
      <c r="T213" s="10">
        <f t="shared" si="41"/>
        <v>49471.451999999997</v>
      </c>
      <c r="U213" s="10">
        <f t="shared" si="41"/>
        <v>49471.451999999997</v>
      </c>
      <c r="V213" s="10">
        <f t="shared" si="41"/>
        <v>49471.451999999997</v>
      </c>
      <c r="W213" s="10">
        <f t="shared" si="41"/>
        <v>49471.451999999997</v>
      </c>
      <c r="X213" s="10">
        <f t="shared" si="41"/>
        <v>49471.451999999997</v>
      </c>
      <c r="Y213" s="10">
        <f t="shared" si="41"/>
        <v>49471.451999999997</v>
      </c>
      <c r="Z213" s="10">
        <f t="shared" si="41"/>
        <v>49471.451999999997</v>
      </c>
      <c r="AA213" s="3" t="s">
        <v>59</v>
      </c>
      <c r="AB213" s="11" t="s">
        <v>58</v>
      </c>
      <c r="AC213" s="11" t="s">
        <v>58</v>
      </c>
      <c r="AD213" s="11" t="s">
        <v>58</v>
      </c>
      <c r="AE213" s="11" t="s">
        <v>58</v>
      </c>
      <c r="AF213" s="11" t="s">
        <v>58</v>
      </c>
      <c r="AG213" s="11" t="s">
        <v>58</v>
      </c>
      <c r="AH213" s="11" t="s">
        <v>58</v>
      </c>
      <c r="AI213" s="11" t="s">
        <v>58</v>
      </c>
      <c r="AJ213" s="11" t="s">
        <v>58</v>
      </c>
      <c r="AK213" s="11" t="s">
        <v>58</v>
      </c>
      <c r="AL213" s="11" t="s">
        <v>58</v>
      </c>
      <c r="AM213" s="11" t="s">
        <v>58</v>
      </c>
      <c r="AN213" s="11">
        <f t="shared" si="49"/>
        <v>16490.484</v>
      </c>
      <c r="AO213" s="11">
        <f t="shared" si="50"/>
        <v>16490.484</v>
      </c>
      <c r="AP213" s="10">
        <f t="shared" si="51"/>
        <v>16490.484</v>
      </c>
      <c r="AQ213" s="10">
        <f t="shared" si="51"/>
        <v>16490.484</v>
      </c>
      <c r="AR213" s="10">
        <f t="shared" si="51"/>
        <v>16490.484</v>
      </c>
      <c r="AS213" s="10">
        <f t="shared" si="51"/>
        <v>16490.484</v>
      </c>
    </row>
    <row r="214" spans="1:45" x14ac:dyDescent="0.75">
      <c r="A214" t="s">
        <v>51</v>
      </c>
      <c r="B214" t="s">
        <v>73</v>
      </c>
      <c r="C214" s="8">
        <v>1201</v>
      </c>
      <c r="D214" s="3" t="s">
        <v>53</v>
      </c>
      <c r="E214" s="3" t="str">
        <f t="shared" si="45"/>
        <v>CMG 1201  Level 1</v>
      </c>
      <c r="F214" s="9" cm="1">
        <f t="array" ref="F214">SUMPRODUCT(('[1]CMG Matrix 2023.07.01'!$A$4:$A$1303=$B$1)*('[1]CMG Matrix 2023.07.01'!$D$4:$D$1303=$C214)*('[1]CMG Matrix 2023.07.01'!$M$3:$P$3=$D214)*('[1]CMG Matrix 2023.07.01'!$M$4:$P$1303))</f>
        <v>23883.4</v>
      </c>
      <c r="G214" t="s">
        <v>54</v>
      </c>
      <c r="H214" t="s">
        <v>55</v>
      </c>
      <c r="I214" s="10">
        <f t="shared" si="42"/>
        <v>14330.04</v>
      </c>
      <c r="J214" s="10">
        <f t="shared" si="43"/>
        <v>42990.12</v>
      </c>
      <c r="K214" s="10">
        <f t="shared" si="46"/>
        <v>23883.4</v>
      </c>
      <c r="L214" s="10">
        <f t="shared" si="47"/>
        <v>23883.4</v>
      </c>
      <c r="M214" s="11" t="s">
        <v>56</v>
      </c>
      <c r="N214" s="10" t="s">
        <v>57</v>
      </c>
      <c r="O214" s="11">
        <f t="shared" si="48"/>
        <v>22689.23</v>
      </c>
      <c r="P214" s="3" t="s">
        <v>58</v>
      </c>
      <c r="Q214" s="3" t="s">
        <v>58</v>
      </c>
      <c r="R214" s="3" t="s">
        <v>58</v>
      </c>
      <c r="S214" s="3" t="s">
        <v>58</v>
      </c>
      <c r="T214" s="10">
        <f t="shared" si="41"/>
        <v>42990.12</v>
      </c>
      <c r="U214" s="10">
        <f t="shared" si="41"/>
        <v>42990.12</v>
      </c>
      <c r="V214" s="10">
        <f t="shared" si="41"/>
        <v>42990.12</v>
      </c>
      <c r="W214" s="10">
        <f t="shared" si="41"/>
        <v>42990.12</v>
      </c>
      <c r="X214" s="10">
        <f t="shared" si="41"/>
        <v>42990.12</v>
      </c>
      <c r="Y214" s="10">
        <f t="shared" si="41"/>
        <v>42990.12</v>
      </c>
      <c r="Z214" s="10">
        <f t="shared" si="41"/>
        <v>42990.12</v>
      </c>
      <c r="AA214" s="3" t="s">
        <v>59</v>
      </c>
      <c r="AB214" s="11" t="s">
        <v>58</v>
      </c>
      <c r="AC214" s="11" t="s">
        <v>58</v>
      </c>
      <c r="AD214" s="11" t="s">
        <v>58</v>
      </c>
      <c r="AE214" s="11" t="s">
        <v>58</v>
      </c>
      <c r="AF214" s="11" t="s">
        <v>58</v>
      </c>
      <c r="AG214" s="11" t="s">
        <v>58</v>
      </c>
      <c r="AH214" s="11" t="s">
        <v>58</v>
      </c>
      <c r="AI214" s="11" t="s">
        <v>58</v>
      </c>
      <c r="AJ214" s="11" t="s">
        <v>58</v>
      </c>
      <c r="AK214" s="11" t="s">
        <v>58</v>
      </c>
      <c r="AL214" s="11" t="s">
        <v>58</v>
      </c>
      <c r="AM214" s="11" t="s">
        <v>58</v>
      </c>
      <c r="AN214" s="11">
        <f t="shared" si="49"/>
        <v>14330.04</v>
      </c>
      <c r="AO214" s="11">
        <f t="shared" si="50"/>
        <v>14330.04</v>
      </c>
      <c r="AP214" s="10">
        <f t="shared" si="51"/>
        <v>14330.04</v>
      </c>
      <c r="AQ214" s="10">
        <f t="shared" si="51"/>
        <v>14330.04</v>
      </c>
      <c r="AR214" s="10">
        <f t="shared" si="51"/>
        <v>14330.04</v>
      </c>
      <c r="AS214" s="10">
        <f t="shared" si="51"/>
        <v>14330.04</v>
      </c>
    </row>
    <row r="215" spans="1:45" x14ac:dyDescent="0.75">
      <c r="A215" t="s">
        <v>51</v>
      </c>
      <c r="B215" t="s">
        <v>73</v>
      </c>
      <c r="C215" s="8">
        <v>1201</v>
      </c>
      <c r="D215" s="3" t="s">
        <v>60</v>
      </c>
      <c r="E215" s="3" t="str">
        <f t="shared" si="45"/>
        <v>CMG 1201  Level 2</v>
      </c>
      <c r="F215" s="9" cm="1">
        <f t="array" ref="F215">SUMPRODUCT(('[1]CMG Matrix 2023.07.01'!$A$4:$A$1303=$B$1)*('[1]CMG Matrix 2023.07.01'!$D$4:$D$1303=$C215)*('[1]CMG Matrix 2023.07.01'!$M$3:$P$3=$D215)*('[1]CMG Matrix 2023.07.01'!$M$4:$P$1303))</f>
        <v>18490.38</v>
      </c>
      <c r="G215" t="s">
        <v>54</v>
      </c>
      <c r="H215" t="s">
        <v>55</v>
      </c>
      <c r="I215" s="10">
        <f t="shared" si="42"/>
        <v>11094.228000000001</v>
      </c>
      <c r="J215" s="10">
        <f t="shared" si="43"/>
        <v>33282.684000000001</v>
      </c>
      <c r="K215" s="10">
        <f t="shared" si="46"/>
        <v>18490.38</v>
      </c>
      <c r="L215" s="10">
        <f t="shared" si="47"/>
        <v>18490.38</v>
      </c>
      <c r="M215" s="11" t="s">
        <v>56</v>
      </c>
      <c r="N215" s="10" t="s">
        <v>57</v>
      </c>
      <c r="O215" s="11">
        <f t="shared" si="48"/>
        <v>17565.861000000001</v>
      </c>
      <c r="P215" s="3" t="s">
        <v>58</v>
      </c>
      <c r="Q215" s="3" t="s">
        <v>58</v>
      </c>
      <c r="R215" s="3" t="s">
        <v>58</v>
      </c>
      <c r="S215" s="3" t="s">
        <v>58</v>
      </c>
      <c r="T215" s="10">
        <f t="shared" si="41"/>
        <v>33282.684000000001</v>
      </c>
      <c r="U215" s="10">
        <f t="shared" si="41"/>
        <v>33282.684000000001</v>
      </c>
      <c r="V215" s="10">
        <f t="shared" si="41"/>
        <v>33282.684000000001</v>
      </c>
      <c r="W215" s="10">
        <f t="shared" si="41"/>
        <v>33282.684000000001</v>
      </c>
      <c r="X215" s="10">
        <f t="shared" si="41"/>
        <v>33282.684000000001</v>
      </c>
      <c r="Y215" s="10">
        <f t="shared" si="41"/>
        <v>33282.684000000001</v>
      </c>
      <c r="Z215" s="10">
        <f t="shared" si="41"/>
        <v>33282.684000000001</v>
      </c>
      <c r="AA215" s="3" t="s">
        <v>59</v>
      </c>
      <c r="AB215" s="11" t="s">
        <v>58</v>
      </c>
      <c r="AC215" s="11" t="s">
        <v>58</v>
      </c>
      <c r="AD215" s="11" t="s">
        <v>58</v>
      </c>
      <c r="AE215" s="11" t="s">
        <v>58</v>
      </c>
      <c r="AF215" s="11" t="s">
        <v>58</v>
      </c>
      <c r="AG215" s="11" t="s">
        <v>58</v>
      </c>
      <c r="AH215" s="11" t="s">
        <v>58</v>
      </c>
      <c r="AI215" s="11" t="s">
        <v>58</v>
      </c>
      <c r="AJ215" s="11" t="s">
        <v>58</v>
      </c>
      <c r="AK215" s="11" t="s">
        <v>58</v>
      </c>
      <c r="AL215" s="11" t="s">
        <v>58</v>
      </c>
      <c r="AM215" s="11" t="s">
        <v>58</v>
      </c>
      <c r="AN215" s="11">
        <f t="shared" si="49"/>
        <v>11094.228000000001</v>
      </c>
      <c r="AO215" s="11">
        <f t="shared" si="50"/>
        <v>11094.228000000001</v>
      </c>
      <c r="AP215" s="10">
        <f t="shared" si="51"/>
        <v>11094.228000000001</v>
      </c>
      <c r="AQ215" s="10">
        <f t="shared" si="51"/>
        <v>11094.228000000001</v>
      </c>
      <c r="AR215" s="10">
        <f t="shared" si="51"/>
        <v>11094.228000000001</v>
      </c>
      <c r="AS215" s="10">
        <f t="shared" si="51"/>
        <v>11094.228000000001</v>
      </c>
    </row>
    <row r="216" spans="1:45" x14ac:dyDescent="0.75">
      <c r="A216" t="s">
        <v>51</v>
      </c>
      <c r="B216" t="s">
        <v>73</v>
      </c>
      <c r="C216" s="8">
        <v>1201</v>
      </c>
      <c r="D216" s="3" t="s">
        <v>61</v>
      </c>
      <c r="E216" s="3" t="str">
        <f t="shared" si="45"/>
        <v>CMG 1201  Level 3</v>
      </c>
      <c r="F216" s="9" cm="1">
        <f t="array" ref="F216">SUMPRODUCT(('[1]CMG Matrix 2023.07.01'!$A$4:$A$1303=$B$1)*('[1]CMG Matrix 2023.07.01'!$D$4:$D$1303=$C216)*('[1]CMG Matrix 2023.07.01'!$M$3:$P$3=$D216)*('[1]CMG Matrix 2023.07.01'!$M$4:$P$1303))</f>
        <v>16606.5</v>
      </c>
      <c r="G216" t="s">
        <v>54</v>
      </c>
      <c r="H216" t="s">
        <v>55</v>
      </c>
      <c r="I216" s="10">
        <f t="shared" si="42"/>
        <v>9963.9</v>
      </c>
      <c r="J216" s="10">
        <f t="shared" si="43"/>
        <v>29891.7</v>
      </c>
      <c r="K216" s="10">
        <f t="shared" si="46"/>
        <v>16606.5</v>
      </c>
      <c r="L216" s="10">
        <f t="shared" si="47"/>
        <v>16606.5</v>
      </c>
      <c r="M216" s="11" t="s">
        <v>56</v>
      </c>
      <c r="N216" s="10" t="s">
        <v>57</v>
      </c>
      <c r="O216" s="11">
        <f t="shared" si="48"/>
        <v>15776.174999999999</v>
      </c>
      <c r="P216" s="3" t="s">
        <v>58</v>
      </c>
      <c r="Q216" s="3" t="s">
        <v>58</v>
      </c>
      <c r="R216" s="3" t="s">
        <v>58</v>
      </c>
      <c r="S216" s="3" t="s">
        <v>58</v>
      </c>
      <c r="T216" s="10">
        <f t="shared" si="41"/>
        <v>29891.7</v>
      </c>
      <c r="U216" s="10">
        <f t="shared" si="41"/>
        <v>29891.7</v>
      </c>
      <c r="V216" s="10">
        <f t="shared" si="41"/>
        <v>29891.7</v>
      </c>
      <c r="W216" s="10">
        <f t="shared" si="41"/>
        <v>29891.7</v>
      </c>
      <c r="X216" s="10">
        <f t="shared" si="41"/>
        <v>29891.7</v>
      </c>
      <c r="Y216" s="10">
        <f t="shared" si="41"/>
        <v>29891.7</v>
      </c>
      <c r="Z216" s="10">
        <f t="shared" si="41"/>
        <v>29891.7</v>
      </c>
      <c r="AA216" s="3" t="s">
        <v>59</v>
      </c>
      <c r="AB216" s="11" t="s">
        <v>58</v>
      </c>
      <c r="AC216" s="11" t="s">
        <v>58</v>
      </c>
      <c r="AD216" s="11" t="s">
        <v>58</v>
      </c>
      <c r="AE216" s="11" t="s">
        <v>58</v>
      </c>
      <c r="AF216" s="11" t="s">
        <v>58</v>
      </c>
      <c r="AG216" s="11" t="s">
        <v>58</v>
      </c>
      <c r="AH216" s="11" t="s">
        <v>58</v>
      </c>
      <c r="AI216" s="11" t="s">
        <v>58</v>
      </c>
      <c r="AJ216" s="11" t="s">
        <v>58</v>
      </c>
      <c r="AK216" s="11" t="s">
        <v>58</v>
      </c>
      <c r="AL216" s="11" t="s">
        <v>58</v>
      </c>
      <c r="AM216" s="11" t="s">
        <v>58</v>
      </c>
      <c r="AN216" s="11">
        <f t="shared" si="49"/>
        <v>9963.9</v>
      </c>
      <c r="AO216" s="11">
        <f t="shared" si="50"/>
        <v>9963.9</v>
      </c>
      <c r="AP216" s="10">
        <f t="shared" si="51"/>
        <v>9963.9</v>
      </c>
      <c r="AQ216" s="10">
        <f t="shared" si="51"/>
        <v>9963.9</v>
      </c>
      <c r="AR216" s="10">
        <f t="shared" si="51"/>
        <v>9963.9</v>
      </c>
      <c r="AS216" s="10">
        <f t="shared" si="51"/>
        <v>9963.9</v>
      </c>
    </row>
    <row r="217" spans="1:45" x14ac:dyDescent="0.75">
      <c r="A217" t="s">
        <v>51</v>
      </c>
      <c r="B217" t="s">
        <v>73</v>
      </c>
      <c r="C217" s="8">
        <v>1201</v>
      </c>
      <c r="D217" s="3" t="s">
        <v>62</v>
      </c>
      <c r="E217" s="3" t="str">
        <f t="shared" si="45"/>
        <v>CMG 1201  Level 4</v>
      </c>
      <c r="F217" s="9" cm="1">
        <f t="array" ref="F217">SUMPRODUCT(('[1]CMG Matrix 2023.07.01'!$A$4:$A$1303=$B$1)*('[1]CMG Matrix 2023.07.01'!$D$4:$D$1303=$C217)*('[1]CMG Matrix 2023.07.01'!$M$3:$P$3=$D217)*('[1]CMG Matrix 2023.07.01'!$M$4:$P$1303))</f>
        <v>15453.54</v>
      </c>
      <c r="G217" t="s">
        <v>54</v>
      </c>
      <c r="H217" t="s">
        <v>55</v>
      </c>
      <c r="I217" s="10">
        <f t="shared" si="42"/>
        <v>9272.1239999999998</v>
      </c>
      <c r="J217" s="10">
        <f t="shared" si="43"/>
        <v>27816.372000000003</v>
      </c>
      <c r="K217" s="10">
        <f t="shared" si="46"/>
        <v>15453.54</v>
      </c>
      <c r="L217" s="10">
        <f t="shared" si="47"/>
        <v>15453.54</v>
      </c>
      <c r="M217" s="11" t="s">
        <v>56</v>
      </c>
      <c r="N217" s="10" t="s">
        <v>57</v>
      </c>
      <c r="O217" s="11">
        <f t="shared" si="48"/>
        <v>14680.862999999999</v>
      </c>
      <c r="P217" s="3" t="s">
        <v>58</v>
      </c>
      <c r="Q217" s="3" t="s">
        <v>58</v>
      </c>
      <c r="R217" s="3" t="s">
        <v>58</v>
      </c>
      <c r="S217" s="3" t="s">
        <v>58</v>
      </c>
      <c r="T217" s="10">
        <f t="shared" si="41"/>
        <v>27816.372000000003</v>
      </c>
      <c r="U217" s="10">
        <f t="shared" si="41"/>
        <v>27816.372000000003</v>
      </c>
      <c r="V217" s="10">
        <f t="shared" si="41"/>
        <v>27816.372000000003</v>
      </c>
      <c r="W217" s="10">
        <f t="shared" si="41"/>
        <v>27816.372000000003</v>
      </c>
      <c r="X217" s="10">
        <f t="shared" si="41"/>
        <v>27816.372000000003</v>
      </c>
      <c r="Y217" s="10">
        <f t="shared" si="41"/>
        <v>27816.372000000003</v>
      </c>
      <c r="Z217" s="10">
        <f t="shared" si="41"/>
        <v>27816.372000000003</v>
      </c>
      <c r="AA217" s="3" t="s">
        <v>59</v>
      </c>
      <c r="AB217" s="11" t="s">
        <v>58</v>
      </c>
      <c r="AC217" s="11" t="s">
        <v>58</v>
      </c>
      <c r="AD217" s="11" t="s">
        <v>58</v>
      </c>
      <c r="AE217" s="11" t="s">
        <v>58</v>
      </c>
      <c r="AF217" s="11" t="s">
        <v>58</v>
      </c>
      <c r="AG217" s="11" t="s">
        <v>58</v>
      </c>
      <c r="AH217" s="11" t="s">
        <v>58</v>
      </c>
      <c r="AI217" s="11" t="s">
        <v>58</v>
      </c>
      <c r="AJ217" s="11" t="s">
        <v>58</v>
      </c>
      <c r="AK217" s="11" t="s">
        <v>58</v>
      </c>
      <c r="AL217" s="11" t="s">
        <v>58</v>
      </c>
      <c r="AM217" s="11" t="s">
        <v>58</v>
      </c>
      <c r="AN217" s="11">
        <f t="shared" si="49"/>
        <v>9272.1239999999998</v>
      </c>
      <c r="AO217" s="11">
        <f t="shared" si="50"/>
        <v>9272.1239999999998</v>
      </c>
      <c r="AP217" s="10">
        <f t="shared" si="51"/>
        <v>9272.1239999999998</v>
      </c>
      <c r="AQ217" s="10">
        <f t="shared" si="51"/>
        <v>9272.1239999999998</v>
      </c>
      <c r="AR217" s="10">
        <f t="shared" si="51"/>
        <v>9272.1239999999998</v>
      </c>
      <c r="AS217" s="10">
        <f t="shared" si="51"/>
        <v>9272.1239999999998</v>
      </c>
    </row>
    <row r="218" spans="1:45" x14ac:dyDescent="0.75">
      <c r="A218" t="s">
        <v>51</v>
      </c>
      <c r="B218" t="s">
        <v>73</v>
      </c>
      <c r="C218" s="8">
        <v>1202</v>
      </c>
      <c r="D218" s="3" t="s">
        <v>53</v>
      </c>
      <c r="E218" s="3" t="str">
        <f t="shared" si="45"/>
        <v>CMG 1202  Level 1</v>
      </c>
      <c r="F218" s="9" cm="1">
        <f t="array" ref="F218">SUMPRODUCT(('[1]CMG Matrix 2023.07.01'!$A$4:$A$1303=$B$1)*('[1]CMG Matrix 2023.07.01'!$D$4:$D$1303=$C218)*('[1]CMG Matrix 2023.07.01'!$M$3:$P$3=$D218)*('[1]CMG Matrix 2023.07.01'!$M$4:$P$1303))</f>
        <v>30235.43</v>
      </c>
      <c r="G218" t="s">
        <v>54</v>
      </c>
      <c r="H218" t="s">
        <v>55</v>
      </c>
      <c r="I218" s="10">
        <f t="shared" si="42"/>
        <v>18141.257999999998</v>
      </c>
      <c r="J218" s="10">
        <f t="shared" si="43"/>
        <v>54423.774000000005</v>
      </c>
      <c r="K218" s="10">
        <f t="shared" si="46"/>
        <v>30235.43</v>
      </c>
      <c r="L218" s="10">
        <f t="shared" si="47"/>
        <v>30235.43</v>
      </c>
      <c r="M218" s="11" t="s">
        <v>56</v>
      </c>
      <c r="N218" s="10" t="s">
        <v>57</v>
      </c>
      <c r="O218" s="11">
        <f t="shared" si="48"/>
        <v>28723.658499999998</v>
      </c>
      <c r="P218" s="3" t="s">
        <v>58</v>
      </c>
      <c r="Q218" s="3" t="s">
        <v>58</v>
      </c>
      <c r="R218" s="3" t="s">
        <v>58</v>
      </c>
      <c r="S218" s="3" t="s">
        <v>58</v>
      </c>
      <c r="T218" s="10">
        <f t="shared" si="41"/>
        <v>54423.774000000005</v>
      </c>
      <c r="U218" s="10">
        <f t="shared" si="41"/>
        <v>54423.774000000005</v>
      </c>
      <c r="V218" s="10">
        <f t="shared" si="41"/>
        <v>54423.774000000005</v>
      </c>
      <c r="W218" s="10">
        <f t="shared" si="41"/>
        <v>54423.774000000005</v>
      </c>
      <c r="X218" s="10">
        <f t="shared" si="41"/>
        <v>54423.774000000005</v>
      </c>
      <c r="Y218" s="10">
        <f t="shared" si="41"/>
        <v>54423.774000000005</v>
      </c>
      <c r="Z218" s="10">
        <f t="shared" si="41"/>
        <v>54423.774000000005</v>
      </c>
      <c r="AA218" s="3" t="s">
        <v>59</v>
      </c>
      <c r="AB218" s="11" t="s">
        <v>58</v>
      </c>
      <c r="AC218" s="11" t="s">
        <v>58</v>
      </c>
      <c r="AD218" s="11" t="s">
        <v>58</v>
      </c>
      <c r="AE218" s="11" t="s">
        <v>58</v>
      </c>
      <c r="AF218" s="11" t="s">
        <v>58</v>
      </c>
      <c r="AG218" s="11" t="s">
        <v>58</v>
      </c>
      <c r="AH218" s="11" t="s">
        <v>58</v>
      </c>
      <c r="AI218" s="11" t="s">
        <v>58</v>
      </c>
      <c r="AJ218" s="11" t="s">
        <v>58</v>
      </c>
      <c r="AK218" s="11" t="s">
        <v>58</v>
      </c>
      <c r="AL218" s="11" t="s">
        <v>58</v>
      </c>
      <c r="AM218" s="11" t="s">
        <v>58</v>
      </c>
      <c r="AN218" s="11">
        <f t="shared" si="49"/>
        <v>18141.257999999998</v>
      </c>
      <c r="AO218" s="11">
        <f t="shared" si="50"/>
        <v>18141.257999999998</v>
      </c>
      <c r="AP218" s="10">
        <f t="shared" si="51"/>
        <v>18141.257999999998</v>
      </c>
      <c r="AQ218" s="10">
        <f t="shared" si="51"/>
        <v>18141.257999999998</v>
      </c>
      <c r="AR218" s="10">
        <f t="shared" si="51"/>
        <v>18141.257999999998</v>
      </c>
      <c r="AS218" s="10">
        <f t="shared" si="51"/>
        <v>18141.257999999998</v>
      </c>
    </row>
    <row r="219" spans="1:45" x14ac:dyDescent="0.75">
      <c r="A219" t="s">
        <v>51</v>
      </c>
      <c r="B219" t="s">
        <v>73</v>
      </c>
      <c r="C219" s="8">
        <v>1202</v>
      </c>
      <c r="D219" s="3" t="s">
        <v>60</v>
      </c>
      <c r="E219" s="3" t="str">
        <f t="shared" si="45"/>
        <v>CMG 1202  Level 2</v>
      </c>
      <c r="F219" s="9" cm="1">
        <f t="array" ref="F219">SUMPRODUCT(('[1]CMG Matrix 2023.07.01'!$A$4:$A$1303=$B$1)*('[1]CMG Matrix 2023.07.01'!$D$4:$D$1303=$C219)*('[1]CMG Matrix 2023.07.01'!$M$3:$P$3=$D219)*('[1]CMG Matrix 2023.07.01'!$M$4:$P$1303))</f>
        <v>23407.49</v>
      </c>
      <c r="G219" t="s">
        <v>54</v>
      </c>
      <c r="H219" t="s">
        <v>55</v>
      </c>
      <c r="I219" s="10">
        <f t="shared" si="42"/>
        <v>14044.494000000001</v>
      </c>
      <c r="J219" s="10">
        <f t="shared" si="43"/>
        <v>42133.482000000004</v>
      </c>
      <c r="K219" s="10">
        <f t="shared" si="46"/>
        <v>23407.49</v>
      </c>
      <c r="L219" s="10">
        <f t="shared" si="47"/>
        <v>23407.49</v>
      </c>
      <c r="M219" s="11" t="s">
        <v>56</v>
      </c>
      <c r="N219" s="10" t="s">
        <v>57</v>
      </c>
      <c r="O219" s="11">
        <f t="shared" si="48"/>
        <v>22237.1155</v>
      </c>
      <c r="P219" s="3" t="s">
        <v>58</v>
      </c>
      <c r="Q219" s="3" t="s">
        <v>58</v>
      </c>
      <c r="R219" s="3" t="s">
        <v>58</v>
      </c>
      <c r="S219" s="3" t="s">
        <v>58</v>
      </c>
      <c r="T219" s="10">
        <f t="shared" si="41"/>
        <v>42133.482000000004</v>
      </c>
      <c r="U219" s="10">
        <f t="shared" si="41"/>
        <v>42133.482000000004</v>
      </c>
      <c r="V219" s="10">
        <f t="shared" si="41"/>
        <v>42133.482000000004</v>
      </c>
      <c r="W219" s="10">
        <f t="shared" si="41"/>
        <v>42133.482000000004</v>
      </c>
      <c r="X219" s="10">
        <f t="shared" si="41"/>
        <v>42133.482000000004</v>
      </c>
      <c r="Y219" s="10">
        <f t="shared" si="41"/>
        <v>42133.482000000004</v>
      </c>
      <c r="Z219" s="10">
        <f t="shared" si="41"/>
        <v>42133.482000000004</v>
      </c>
      <c r="AA219" s="3" t="s">
        <v>59</v>
      </c>
      <c r="AB219" s="11" t="s">
        <v>58</v>
      </c>
      <c r="AC219" s="11" t="s">
        <v>58</v>
      </c>
      <c r="AD219" s="11" t="s">
        <v>58</v>
      </c>
      <c r="AE219" s="11" t="s">
        <v>58</v>
      </c>
      <c r="AF219" s="11" t="s">
        <v>58</v>
      </c>
      <c r="AG219" s="11" t="s">
        <v>58</v>
      </c>
      <c r="AH219" s="11" t="s">
        <v>58</v>
      </c>
      <c r="AI219" s="11" t="s">
        <v>58</v>
      </c>
      <c r="AJ219" s="11" t="s">
        <v>58</v>
      </c>
      <c r="AK219" s="11" t="s">
        <v>58</v>
      </c>
      <c r="AL219" s="11" t="s">
        <v>58</v>
      </c>
      <c r="AM219" s="11" t="s">
        <v>58</v>
      </c>
      <c r="AN219" s="11">
        <f t="shared" si="49"/>
        <v>14044.494000000001</v>
      </c>
      <c r="AO219" s="11">
        <f t="shared" si="50"/>
        <v>14044.494000000001</v>
      </c>
      <c r="AP219" s="10">
        <f t="shared" si="51"/>
        <v>14044.494000000001</v>
      </c>
      <c r="AQ219" s="10">
        <f t="shared" si="51"/>
        <v>14044.494000000001</v>
      </c>
      <c r="AR219" s="10">
        <f t="shared" si="51"/>
        <v>14044.494000000001</v>
      </c>
      <c r="AS219" s="10">
        <f t="shared" si="51"/>
        <v>14044.494000000001</v>
      </c>
    </row>
    <row r="220" spans="1:45" x14ac:dyDescent="0.75">
      <c r="A220" t="s">
        <v>51</v>
      </c>
      <c r="B220" t="s">
        <v>73</v>
      </c>
      <c r="C220" s="8">
        <v>1202</v>
      </c>
      <c r="D220" s="3" t="s">
        <v>61</v>
      </c>
      <c r="E220" s="3" t="str">
        <f t="shared" si="45"/>
        <v>CMG 1202  Level 3</v>
      </c>
      <c r="F220" s="9" cm="1">
        <f t="array" ref="F220">SUMPRODUCT(('[1]CMG Matrix 2023.07.01'!$A$4:$A$1303=$B$1)*('[1]CMG Matrix 2023.07.01'!$D$4:$D$1303=$C220)*('[1]CMG Matrix 2023.07.01'!$M$3:$P$3=$D220)*('[1]CMG Matrix 2023.07.01'!$M$4:$P$1303))</f>
        <v>21024.36</v>
      </c>
      <c r="G220" t="s">
        <v>54</v>
      </c>
      <c r="H220" t="s">
        <v>55</v>
      </c>
      <c r="I220" s="10">
        <f t="shared" si="42"/>
        <v>12614.616</v>
      </c>
      <c r="J220" s="10">
        <f t="shared" si="43"/>
        <v>37843.848000000005</v>
      </c>
      <c r="K220" s="10">
        <f t="shared" si="46"/>
        <v>21024.36</v>
      </c>
      <c r="L220" s="10">
        <f t="shared" si="47"/>
        <v>21024.36</v>
      </c>
      <c r="M220" s="11" t="s">
        <v>56</v>
      </c>
      <c r="N220" s="10" t="s">
        <v>57</v>
      </c>
      <c r="O220" s="11">
        <f t="shared" si="48"/>
        <v>19973.142</v>
      </c>
      <c r="P220" s="3" t="s">
        <v>58</v>
      </c>
      <c r="Q220" s="3" t="s">
        <v>58</v>
      </c>
      <c r="R220" s="3" t="s">
        <v>58</v>
      </c>
      <c r="S220" s="3" t="s">
        <v>58</v>
      </c>
      <c r="T220" s="10">
        <f t="shared" si="41"/>
        <v>37843.848000000005</v>
      </c>
      <c r="U220" s="10">
        <f t="shared" si="41"/>
        <v>37843.848000000005</v>
      </c>
      <c r="V220" s="10">
        <f t="shared" si="41"/>
        <v>37843.848000000005</v>
      </c>
      <c r="W220" s="10">
        <f t="shared" si="41"/>
        <v>37843.848000000005</v>
      </c>
      <c r="X220" s="10">
        <f t="shared" si="41"/>
        <v>37843.848000000005</v>
      </c>
      <c r="Y220" s="10">
        <f t="shared" si="41"/>
        <v>37843.848000000005</v>
      </c>
      <c r="Z220" s="10">
        <f t="shared" si="41"/>
        <v>37843.848000000005</v>
      </c>
      <c r="AA220" s="3" t="s">
        <v>59</v>
      </c>
      <c r="AB220" s="11" t="s">
        <v>58</v>
      </c>
      <c r="AC220" s="11" t="s">
        <v>58</v>
      </c>
      <c r="AD220" s="11" t="s">
        <v>58</v>
      </c>
      <c r="AE220" s="11" t="s">
        <v>58</v>
      </c>
      <c r="AF220" s="11" t="s">
        <v>58</v>
      </c>
      <c r="AG220" s="11" t="s">
        <v>58</v>
      </c>
      <c r="AH220" s="11" t="s">
        <v>58</v>
      </c>
      <c r="AI220" s="11" t="s">
        <v>58</v>
      </c>
      <c r="AJ220" s="11" t="s">
        <v>58</v>
      </c>
      <c r="AK220" s="11" t="s">
        <v>58</v>
      </c>
      <c r="AL220" s="11" t="s">
        <v>58</v>
      </c>
      <c r="AM220" s="11" t="s">
        <v>58</v>
      </c>
      <c r="AN220" s="11">
        <f t="shared" si="49"/>
        <v>12614.616</v>
      </c>
      <c r="AO220" s="11">
        <f t="shared" si="50"/>
        <v>12614.616</v>
      </c>
      <c r="AP220" s="10">
        <f t="shared" si="51"/>
        <v>12614.616</v>
      </c>
      <c r="AQ220" s="10">
        <f t="shared" si="51"/>
        <v>12614.616</v>
      </c>
      <c r="AR220" s="10">
        <f t="shared" si="51"/>
        <v>12614.616</v>
      </c>
      <c r="AS220" s="10">
        <f t="shared" si="51"/>
        <v>12614.616</v>
      </c>
    </row>
    <row r="221" spans="1:45" x14ac:dyDescent="0.75">
      <c r="A221" t="s">
        <v>51</v>
      </c>
      <c r="B221" t="s">
        <v>73</v>
      </c>
      <c r="C221" s="8">
        <v>1202</v>
      </c>
      <c r="D221" s="3" t="s">
        <v>62</v>
      </c>
      <c r="E221" s="3" t="str">
        <f t="shared" si="45"/>
        <v>CMG 1202  Level 4</v>
      </c>
      <c r="F221" s="9" cm="1">
        <f t="array" ref="F221">SUMPRODUCT(('[1]CMG Matrix 2023.07.01'!$A$4:$A$1303=$B$1)*('[1]CMG Matrix 2023.07.01'!$D$4:$D$1303=$C221)*('[1]CMG Matrix 2023.07.01'!$M$3:$P$3=$D221)*('[1]CMG Matrix 2023.07.01'!$M$4:$P$1303))</f>
        <v>19564.310000000001</v>
      </c>
      <c r="G221" t="s">
        <v>54</v>
      </c>
      <c r="H221" t="s">
        <v>55</v>
      </c>
      <c r="I221" s="10">
        <f t="shared" si="42"/>
        <v>11738.586000000001</v>
      </c>
      <c r="J221" s="10">
        <f t="shared" si="43"/>
        <v>35215.758000000002</v>
      </c>
      <c r="K221" s="10">
        <f t="shared" si="46"/>
        <v>19564.310000000001</v>
      </c>
      <c r="L221" s="10">
        <f t="shared" si="47"/>
        <v>19564.310000000001</v>
      </c>
      <c r="M221" s="11" t="s">
        <v>56</v>
      </c>
      <c r="N221" s="10" t="s">
        <v>57</v>
      </c>
      <c r="O221" s="11">
        <f t="shared" si="48"/>
        <v>18586.094499999999</v>
      </c>
      <c r="P221" s="3" t="s">
        <v>58</v>
      </c>
      <c r="Q221" s="3" t="s">
        <v>58</v>
      </c>
      <c r="R221" s="3" t="s">
        <v>58</v>
      </c>
      <c r="S221" s="3" t="s">
        <v>58</v>
      </c>
      <c r="T221" s="10">
        <f t="shared" si="41"/>
        <v>35215.758000000002</v>
      </c>
      <c r="U221" s="10">
        <f t="shared" si="41"/>
        <v>35215.758000000002</v>
      </c>
      <c r="V221" s="10">
        <f t="shared" si="41"/>
        <v>35215.758000000002</v>
      </c>
      <c r="W221" s="10">
        <f t="shared" si="41"/>
        <v>35215.758000000002</v>
      </c>
      <c r="X221" s="10">
        <f t="shared" si="41"/>
        <v>35215.758000000002</v>
      </c>
      <c r="Y221" s="10">
        <f t="shared" si="41"/>
        <v>35215.758000000002</v>
      </c>
      <c r="Z221" s="10">
        <f t="shared" si="41"/>
        <v>35215.758000000002</v>
      </c>
      <c r="AA221" s="3" t="s">
        <v>59</v>
      </c>
      <c r="AB221" s="11" t="s">
        <v>58</v>
      </c>
      <c r="AC221" s="11" t="s">
        <v>58</v>
      </c>
      <c r="AD221" s="11" t="s">
        <v>58</v>
      </c>
      <c r="AE221" s="11" t="s">
        <v>58</v>
      </c>
      <c r="AF221" s="11" t="s">
        <v>58</v>
      </c>
      <c r="AG221" s="11" t="s">
        <v>58</v>
      </c>
      <c r="AH221" s="11" t="s">
        <v>58</v>
      </c>
      <c r="AI221" s="11" t="s">
        <v>58</v>
      </c>
      <c r="AJ221" s="11" t="s">
        <v>58</v>
      </c>
      <c r="AK221" s="11" t="s">
        <v>58</v>
      </c>
      <c r="AL221" s="11" t="s">
        <v>58</v>
      </c>
      <c r="AM221" s="11" t="s">
        <v>58</v>
      </c>
      <c r="AN221" s="11">
        <f t="shared" si="49"/>
        <v>11738.586000000001</v>
      </c>
      <c r="AO221" s="11">
        <f t="shared" si="50"/>
        <v>11738.586000000001</v>
      </c>
      <c r="AP221" s="10">
        <f t="shared" si="51"/>
        <v>11738.586000000001</v>
      </c>
      <c r="AQ221" s="10">
        <f t="shared" si="51"/>
        <v>11738.586000000001</v>
      </c>
      <c r="AR221" s="10">
        <f t="shared" si="51"/>
        <v>11738.586000000001</v>
      </c>
      <c r="AS221" s="10">
        <f t="shared" si="51"/>
        <v>11738.586000000001</v>
      </c>
    </row>
    <row r="222" spans="1:45" x14ac:dyDescent="0.75">
      <c r="A222" t="s">
        <v>51</v>
      </c>
      <c r="B222" t="s">
        <v>73</v>
      </c>
      <c r="C222" s="8">
        <v>1203</v>
      </c>
      <c r="D222" s="3" t="s">
        <v>53</v>
      </c>
      <c r="E222" s="3" t="str">
        <f t="shared" si="45"/>
        <v>CMG 1203  Level 1</v>
      </c>
      <c r="F222" s="9" cm="1">
        <f t="array" ref="F222">SUMPRODUCT(('[1]CMG Matrix 2023.07.01'!$A$4:$A$1303=$B$1)*('[1]CMG Matrix 2023.07.01'!$D$4:$D$1303=$C222)*('[1]CMG Matrix 2023.07.01'!$M$3:$P$3=$D222)*('[1]CMG Matrix 2023.07.01'!$M$4:$P$1303))</f>
        <v>38104.97</v>
      </c>
      <c r="G222" t="s">
        <v>54</v>
      </c>
      <c r="H222" t="s">
        <v>55</v>
      </c>
      <c r="I222" s="10">
        <f t="shared" si="42"/>
        <v>22862.982</v>
      </c>
      <c r="J222" s="10">
        <f t="shared" si="43"/>
        <v>68588.946000000011</v>
      </c>
      <c r="K222" s="10">
        <f t="shared" si="46"/>
        <v>38104.97</v>
      </c>
      <c r="L222" s="10">
        <f t="shared" si="47"/>
        <v>38104.97</v>
      </c>
      <c r="M222" s="11" t="s">
        <v>56</v>
      </c>
      <c r="N222" s="10" t="s">
        <v>57</v>
      </c>
      <c r="O222" s="11">
        <f t="shared" si="48"/>
        <v>36199.7215</v>
      </c>
      <c r="P222" s="3" t="s">
        <v>58</v>
      </c>
      <c r="Q222" s="3" t="s">
        <v>58</v>
      </c>
      <c r="R222" s="3" t="s">
        <v>58</v>
      </c>
      <c r="S222" s="3" t="s">
        <v>58</v>
      </c>
      <c r="T222" s="10">
        <f t="shared" si="41"/>
        <v>68588.946000000011</v>
      </c>
      <c r="U222" s="10">
        <f t="shared" si="41"/>
        <v>68588.946000000011</v>
      </c>
      <c r="V222" s="10">
        <f t="shared" si="41"/>
        <v>68588.946000000011</v>
      </c>
      <c r="W222" s="10">
        <f t="shared" si="41"/>
        <v>68588.946000000011</v>
      </c>
      <c r="X222" s="10">
        <f t="shared" si="41"/>
        <v>68588.946000000011</v>
      </c>
      <c r="Y222" s="10">
        <f t="shared" si="41"/>
        <v>68588.946000000011</v>
      </c>
      <c r="Z222" s="10">
        <f t="shared" si="41"/>
        <v>68588.946000000011</v>
      </c>
      <c r="AA222" s="3" t="s">
        <v>59</v>
      </c>
      <c r="AB222" s="11" t="s">
        <v>58</v>
      </c>
      <c r="AC222" s="11" t="s">
        <v>58</v>
      </c>
      <c r="AD222" s="11" t="s">
        <v>58</v>
      </c>
      <c r="AE222" s="11" t="s">
        <v>58</v>
      </c>
      <c r="AF222" s="11" t="s">
        <v>58</v>
      </c>
      <c r="AG222" s="11" t="s">
        <v>58</v>
      </c>
      <c r="AH222" s="11" t="s">
        <v>58</v>
      </c>
      <c r="AI222" s="11" t="s">
        <v>58</v>
      </c>
      <c r="AJ222" s="11" t="s">
        <v>58</v>
      </c>
      <c r="AK222" s="11" t="s">
        <v>58</v>
      </c>
      <c r="AL222" s="11" t="s">
        <v>58</v>
      </c>
      <c r="AM222" s="11" t="s">
        <v>58</v>
      </c>
      <c r="AN222" s="11">
        <f t="shared" si="49"/>
        <v>22862.982</v>
      </c>
      <c r="AO222" s="11">
        <f t="shared" si="50"/>
        <v>22862.982</v>
      </c>
      <c r="AP222" s="10">
        <f t="shared" si="51"/>
        <v>22862.982</v>
      </c>
      <c r="AQ222" s="10">
        <f t="shared" si="51"/>
        <v>22862.982</v>
      </c>
      <c r="AR222" s="10">
        <f t="shared" si="51"/>
        <v>22862.982</v>
      </c>
      <c r="AS222" s="10">
        <f t="shared" si="51"/>
        <v>22862.982</v>
      </c>
    </row>
    <row r="223" spans="1:45" x14ac:dyDescent="0.75">
      <c r="A223" t="s">
        <v>51</v>
      </c>
      <c r="B223" t="s">
        <v>73</v>
      </c>
      <c r="C223" s="8">
        <v>1203</v>
      </c>
      <c r="D223" s="3" t="s">
        <v>60</v>
      </c>
      <c r="E223" s="3" t="str">
        <f t="shared" si="45"/>
        <v>CMG 1203  Level 2</v>
      </c>
      <c r="F223" s="9" cm="1">
        <f t="array" ref="F223">SUMPRODUCT(('[1]CMG Matrix 2023.07.01'!$A$4:$A$1303=$B$1)*('[1]CMG Matrix 2023.07.01'!$D$4:$D$1303=$C223)*('[1]CMG Matrix 2023.07.01'!$M$3:$P$3=$D223)*('[1]CMG Matrix 2023.07.01'!$M$4:$P$1303))</f>
        <v>29499.119999999999</v>
      </c>
      <c r="G223" t="s">
        <v>54</v>
      </c>
      <c r="H223" t="s">
        <v>55</v>
      </c>
      <c r="I223" s="10">
        <f t="shared" si="42"/>
        <v>17699.471999999998</v>
      </c>
      <c r="J223" s="10">
        <f t="shared" si="43"/>
        <v>53098.415999999997</v>
      </c>
      <c r="K223" s="10">
        <f t="shared" si="46"/>
        <v>29499.119999999999</v>
      </c>
      <c r="L223" s="10">
        <f t="shared" si="47"/>
        <v>29499.119999999999</v>
      </c>
      <c r="M223" s="11" t="s">
        <v>56</v>
      </c>
      <c r="N223" s="10" t="s">
        <v>57</v>
      </c>
      <c r="O223" s="11">
        <f t="shared" si="48"/>
        <v>28024.163999999997</v>
      </c>
      <c r="P223" s="3" t="s">
        <v>58</v>
      </c>
      <c r="Q223" s="3" t="s">
        <v>58</v>
      </c>
      <c r="R223" s="3" t="s">
        <v>58</v>
      </c>
      <c r="S223" s="3" t="s">
        <v>58</v>
      </c>
      <c r="T223" s="10">
        <f t="shared" si="41"/>
        <v>53098.415999999997</v>
      </c>
      <c r="U223" s="10">
        <f t="shared" si="41"/>
        <v>53098.415999999997</v>
      </c>
      <c r="V223" s="10">
        <f t="shared" si="41"/>
        <v>53098.415999999997</v>
      </c>
      <c r="W223" s="10">
        <f t="shared" si="41"/>
        <v>53098.415999999997</v>
      </c>
      <c r="X223" s="10">
        <f t="shared" si="41"/>
        <v>53098.415999999997</v>
      </c>
      <c r="Y223" s="10">
        <f t="shared" si="41"/>
        <v>53098.415999999997</v>
      </c>
      <c r="Z223" s="10">
        <f t="shared" si="41"/>
        <v>53098.415999999997</v>
      </c>
      <c r="AA223" s="3" t="s">
        <v>59</v>
      </c>
      <c r="AB223" s="11" t="s">
        <v>58</v>
      </c>
      <c r="AC223" s="11" t="s">
        <v>58</v>
      </c>
      <c r="AD223" s="11" t="s">
        <v>58</v>
      </c>
      <c r="AE223" s="11" t="s">
        <v>58</v>
      </c>
      <c r="AF223" s="11" t="s">
        <v>58</v>
      </c>
      <c r="AG223" s="11" t="s">
        <v>58</v>
      </c>
      <c r="AH223" s="11" t="s">
        <v>58</v>
      </c>
      <c r="AI223" s="11" t="s">
        <v>58</v>
      </c>
      <c r="AJ223" s="11" t="s">
        <v>58</v>
      </c>
      <c r="AK223" s="11" t="s">
        <v>58</v>
      </c>
      <c r="AL223" s="11" t="s">
        <v>58</v>
      </c>
      <c r="AM223" s="11" t="s">
        <v>58</v>
      </c>
      <c r="AN223" s="11">
        <f t="shared" si="49"/>
        <v>17699.471999999998</v>
      </c>
      <c r="AO223" s="11">
        <f t="shared" si="50"/>
        <v>17699.471999999998</v>
      </c>
      <c r="AP223" s="10">
        <f t="shared" si="51"/>
        <v>17699.471999999998</v>
      </c>
      <c r="AQ223" s="10">
        <f t="shared" si="51"/>
        <v>17699.471999999998</v>
      </c>
      <c r="AR223" s="10">
        <f t="shared" si="51"/>
        <v>17699.471999999998</v>
      </c>
      <c r="AS223" s="10">
        <f t="shared" si="51"/>
        <v>17699.471999999998</v>
      </c>
    </row>
    <row r="224" spans="1:45" x14ac:dyDescent="0.75">
      <c r="A224" t="s">
        <v>51</v>
      </c>
      <c r="B224" t="s">
        <v>73</v>
      </c>
      <c r="C224" s="8">
        <v>1203</v>
      </c>
      <c r="D224" s="3" t="s">
        <v>61</v>
      </c>
      <c r="E224" s="3" t="str">
        <f t="shared" si="45"/>
        <v>CMG 1203  Level 3</v>
      </c>
      <c r="F224" s="9" cm="1">
        <f t="array" ref="F224">SUMPRODUCT(('[1]CMG Matrix 2023.07.01'!$A$4:$A$1303=$B$1)*('[1]CMG Matrix 2023.07.01'!$D$4:$D$1303=$C224)*('[1]CMG Matrix 2023.07.01'!$M$3:$P$3=$D224)*('[1]CMG Matrix 2023.07.01'!$M$4:$P$1303))</f>
        <v>26494.61</v>
      </c>
      <c r="G224" t="s">
        <v>54</v>
      </c>
      <c r="H224" t="s">
        <v>55</v>
      </c>
      <c r="I224" s="10">
        <f t="shared" si="42"/>
        <v>15896.766</v>
      </c>
      <c r="J224" s="10">
        <f t="shared" si="43"/>
        <v>47690.298000000003</v>
      </c>
      <c r="K224" s="10">
        <f t="shared" si="46"/>
        <v>26494.61</v>
      </c>
      <c r="L224" s="10">
        <f t="shared" si="47"/>
        <v>26494.61</v>
      </c>
      <c r="M224" s="11" t="s">
        <v>56</v>
      </c>
      <c r="N224" s="10" t="s">
        <v>57</v>
      </c>
      <c r="O224" s="11">
        <f t="shared" si="48"/>
        <v>25169.879499999999</v>
      </c>
      <c r="P224" s="3" t="s">
        <v>58</v>
      </c>
      <c r="Q224" s="3" t="s">
        <v>58</v>
      </c>
      <c r="R224" s="3" t="s">
        <v>58</v>
      </c>
      <c r="S224" s="3" t="s">
        <v>58</v>
      </c>
      <c r="T224" s="10">
        <f t="shared" si="41"/>
        <v>47690.298000000003</v>
      </c>
      <c r="U224" s="10">
        <f t="shared" si="41"/>
        <v>47690.298000000003</v>
      </c>
      <c r="V224" s="10">
        <f t="shared" si="41"/>
        <v>47690.298000000003</v>
      </c>
      <c r="W224" s="10">
        <f t="shared" si="41"/>
        <v>47690.298000000003</v>
      </c>
      <c r="X224" s="10">
        <f t="shared" si="41"/>
        <v>47690.298000000003</v>
      </c>
      <c r="Y224" s="10">
        <f t="shared" si="41"/>
        <v>47690.298000000003</v>
      </c>
      <c r="Z224" s="10">
        <f t="shared" si="41"/>
        <v>47690.298000000003</v>
      </c>
      <c r="AA224" s="3" t="s">
        <v>59</v>
      </c>
      <c r="AB224" s="11" t="s">
        <v>58</v>
      </c>
      <c r="AC224" s="11" t="s">
        <v>58</v>
      </c>
      <c r="AD224" s="11" t="s">
        <v>58</v>
      </c>
      <c r="AE224" s="11" t="s">
        <v>58</v>
      </c>
      <c r="AF224" s="11" t="s">
        <v>58</v>
      </c>
      <c r="AG224" s="11" t="s">
        <v>58</v>
      </c>
      <c r="AH224" s="11" t="s">
        <v>58</v>
      </c>
      <c r="AI224" s="11" t="s">
        <v>58</v>
      </c>
      <c r="AJ224" s="11" t="s">
        <v>58</v>
      </c>
      <c r="AK224" s="11" t="s">
        <v>58</v>
      </c>
      <c r="AL224" s="11" t="s">
        <v>58</v>
      </c>
      <c r="AM224" s="11" t="s">
        <v>58</v>
      </c>
      <c r="AN224" s="11">
        <f t="shared" si="49"/>
        <v>15896.766</v>
      </c>
      <c r="AO224" s="11">
        <f t="shared" si="50"/>
        <v>15896.766</v>
      </c>
      <c r="AP224" s="10">
        <f t="shared" si="51"/>
        <v>15896.766</v>
      </c>
      <c r="AQ224" s="10">
        <f t="shared" si="51"/>
        <v>15896.766</v>
      </c>
      <c r="AR224" s="10">
        <f t="shared" si="51"/>
        <v>15896.766</v>
      </c>
      <c r="AS224" s="10">
        <f t="shared" si="51"/>
        <v>15896.766</v>
      </c>
    </row>
    <row r="225" spans="1:45" x14ac:dyDescent="0.75">
      <c r="A225" t="s">
        <v>51</v>
      </c>
      <c r="B225" t="s">
        <v>73</v>
      </c>
      <c r="C225" s="8">
        <v>1203</v>
      </c>
      <c r="D225" s="3" t="s">
        <v>62</v>
      </c>
      <c r="E225" s="3" t="str">
        <f t="shared" si="45"/>
        <v>CMG 1203  Level 4</v>
      </c>
      <c r="F225" s="9" cm="1">
        <f t="array" ref="F225">SUMPRODUCT(('[1]CMG Matrix 2023.07.01'!$A$4:$A$1303=$B$1)*('[1]CMG Matrix 2023.07.01'!$D$4:$D$1303=$C225)*('[1]CMG Matrix 2023.07.01'!$M$3:$P$3=$D225)*('[1]CMG Matrix 2023.07.01'!$M$4:$P$1303))</f>
        <v>24655.63</v>
      </c>
      <c r="G225" t="s">
        <v>54</v>
      </c>
      <c r="H225" t="s">
        <v>55</v>
      </c>
      <c r="I225" s="10">
        <f t="shared" si="42"/>
        <v>14793.378000000001</v>
      </c>
      <c r="J225" s="10">
        <f t="shared" si="43"/>
        <v>44380.134000000005</v>
      </c>
      <c r="K225" s="10">
        <f t="shared" si="46"/>
        <v>24655.63</v>
      </c>
      <c r="L225" s="10">
        <f t="shared" si="47"/>
        <v>24655.63</v>
      </c>
      <c r="M225" s="11" t="s">
        <v>56</v>
      </c>
      <c r="N225" s="10" t="s">
        <v>57</v>
      </c>
      <c r="O225" s="11">
        <f t="shared" si="48"/>
        <v>23422.8485</v>
      </c>
      <c r="P225" s="3" t="s">
        <v>58</v>
      </c>
      <c r="Q225" s="3" t="s">
        <v>58</v>
      </c>
      <c r="R225" s="3" t="s">
        <v>58</v>
      </c>
      <c r="S225" s="3" t="s">
        <v>58</v>
      </c>
      <c r="T225" s="10">
        <f t="shared" si="41"/>
        <v>44380.134000000005</v>
      </c>
      <c r="U225" s="10">
        <f t="shared" si="41"/>
        <v>44380.134000000005</v>
      </c>
      <c r="V225" s="10">
        <f t="shared" si="41"/>
        <v>44380.134000000005</v>
      </c>
      <c r="W225" s="10">
        <f t="shared" si="41"/>
        <v>44380.134000000005</v>
      </c>
      <c r="X225" s="10">
        <f t="shared" si="41"/>
        <v>44380.134000000005</v>
      </c>
      <c r="Y225" s="10">
        <f t="shared" si="41"/>
        <v>44380.134000000005</v>
      </c>
      <c r="Z225" s="10">
        <f t="shared" si="41"/>
        <v>44380.134000000005</v>
      </c>
      <c r="AA225" s="3" t="s">
        <v>59</v>
      </c>
      <c r="AB225" s="11" t="s">
        <v>58</v>
      </c>
      <c r="AC225" s="11" t="s">
        <v>58</v>
      </c>
      <c r="AD225" s="11" t="s">
        <v>58</v>
      </c>
      <c r="AE225" s="11" t="s">
        <v>58</v>
      </c>
      <c r="AF225" s="11" t="s">
        <v>58</v>
      </c>
      <c r="AG225" s="11" t="s">
        <v>58</v>
      </c>
      <c r="AH225" s="11" t="s">
        <v>58</v>
      </c>
      <c r="AI225" s="11" t="s">
        <v>58</v>
      </c>
      <c r="AJ225" s="11" t="s">
        <v>58</v>
      </c>
      <c r="AK225" s="11" t="s">
        <v>58</v>
      </c>
      <c r="AL225" s="11" t="s">
        <v>58</v>
      </c>
      <c r="AM225" s="11" t="s">
        <v>58</v>
      </c>
      <c r="AN225" s="11">
        <f t="shared" si="49"/>
        <v>14793.378000000001</v>
      </c>
      <c r="AO225" s="11">
        <f t="shared" si="50"/>
        <v>14793.378000000001</v>
      </c>
      <c r="AP225" s="10">
        <f t="shared" si="51"/>
        <v>14793.378000000001</v>
      </c>
      <c r="AQ225" s="10">
        <f t="shared" si="51"/>
        <v>14793.378000000001</v>
      </c>
      <c r="AR225" s="10">
        <f t="shared" si="51"/>
        <v>14793.378000000001</v>
      </c>
      <c r="AS225" s="10">
        <f t="shared" si="51"/>
        <v>14793.378000000001</v>
      </c>
    </row>
    <row r="226" spans="1:45" x14ac:dyDescent="0.75">
      <c r="A226" t="s">
        <v>51</v>
      </c>
      <c r="B226" t="s">
        <v>73</v>
      </c>
      <c r="C226" s="8">
        <v>1204</v>
      </c>
      <c r="D226" s="3" t="s">
        <v>53</v>
      </c>
      <c r="E226" s="3" t="str">
        <f t="shared" si="45"/>
        <v>CMG 1204  Level 1</v>
      </c>
      <c r="F226" s="9" cm="1">
        <f t="array" ref="F226">SUMPRODUCT(('[1]CMG Matrix 2023.07.01'!$A$4:$A$1303=$B$1)*('[1]CMG Matrix 2023.07.01'!$D$4:$D$1303=$C226)*('[1]CMG Matrix 2023.07.01'!$M$3:$P$3=$D226)*('[1]CMG Matrix 2023.07.01'!$M$4:$P$1303))</f>
        <v>39532.699999999997</v>
      </c>
      <c r="G226" t="s">
        <v>54</v>
      </c>
      <c r="H226" t="s">
        <v>55</v>
      </c>
      <c r="I226" s="10">
        <f t="shared" si="42"/>
        <v>23719.62</v>
      </c>
      <c r="J226" s="10">
        <f t="shared" si="43"/>
        <v>71158.86</v>
      </c>
      <c r="K226" s="10">
        <f t="shared" si="46"/>
        <v>39532.699999999997</v>
      </c>
      <c r="L226" s="10">
        <f t="shared" si="47"/>
        <v>39532.699999999997</v>
      </c>
      <c r="M226" s="11" t="s">
        <v>56</v>
      </c>
      <c r="N226" s="10" t="s">
        <v>57</v>
      </c>
      <c r="O226" s="11">
        <f t="shared" si="48"/>
        <v>37556.064999999995</v>
      </c>
      <c r="P226" s="3" t="s">
        <v>58</v>
      </c>
      <c r="Q226" s="3" t="s">
        <v>58</v>
      </c>
      <c r="R226" s="3" t="s">
        <v>58</v>
      </c>
      <c r="S226" s="3" t="s">
        <v>58</v>
      </c>
      <c r="T226" s="10">
        <f t="shared" si="41"/>
        <v>71158.86</v>
      </c>
      <c r="U226" s="10">
        <f t="shared" si="41"/>
        <v>71158.86</v>
      </c>
      <c r="V226" s="10">
        <f t="shared" si="41"/>
        <v>71158.86</v>
      </c>
      <c r="W226" s="10">
        <f t="shared" si="41"/>
        <v>71158.86</v>
      </c>
      <c r="X226" s="10">
        <f t="shared" si="41"/>
        <v>71158.86</v>
      </c>
      <c r="Y226" s="10">
        <f t="shared" si="41"/>
        <v>71158.86</v>
      </c>
      <c r="Z226" s="10">
        <f t="shared" si="41"/>
        <v>71158.86</v>
      </c>
      <c r="AA226" s="3" t="s">
        <v>59</v>
      </c>
      <c r="AB226" s="11" t="s">
        <v>58</v>
      </c>
      <c r="AC226" s="11" t="s">
        <v>58</v>
      </c>
      <c r="AD226" s="11" t="s">
        <v>58</v>
      </c>
      <c r="AE226" s="11" t="s">
        <v>58</v>
      </c>
      <c r="AF226" s="11" t="s">
        <v>58</v>
      </c>
      <c r="AG226" s="11" t="s">
        <v>58</v>
      </c>
      <c r="AH226" s="11" t="s">
        <v>58</v>
      </c>
      <c r="AI226" s="11" t="s">
        <v>58</v>
      </c>
      <c r="AJ226" s="11" t="s">
        <v>58</v>
      </c>
      <c r="AK226" s="11" t="s">
        <v>58</v>
      </c>
      <c r="AL226" s="11" t="s">
        <v>58</v>
      </c>
      <c r="AM226" s="11" t="s">
        <v>58</v>
      </c>
      <c r="AN226" s="11">
        <f t="shared" si="49"/>
        <v>23719.62</v>
      </c>
      <c r="AO226" s="11">
        <f t="shared" si="50"/>
        <v>23719.62</v>
      </c>
      <c r="AP226" s="10">
        <f t="shared" si="51"/>
        <v>23719.62</v>
      </c>
      <c r="AQ226" s="10">
        <f t="shared" si="51"/>
        <v>23719.62</v>
      </c>
      <c r="AR226" s="10">
        <f t="shared" si="51"/>
        <v>23719.62</v>
      </c>
      <c r="AS226" s="10">
        <f t="shared" si="51"/>
        <v>23719.62</v>
      </c>
    </row>
    <row r="227" spans="1:45" x14ac:dyDescent="0.75">
      <c r="A227" t="s">
        <v>51</v>
      </c>
      <c r="B227" t="s">
        <v>73</v>
      </c>
      <c r="C227" s="8">
        <v>1204</v>
      </c>
      <c r="D227" s="3" t="s">
        <v>60</v>
      </c>
      <c r="E227" s="3" t="str">
        <f t="shared" si="45"/>
        <v>CMG 1204  Level 2</v>
      </c>
      <c r="F227" s="9" cm="1">
        <f t="array" ref="F227">SUMPRODUCT(('[1]CMG Matrix 2023.07.01'!$A$4:$A$1303=$B$1)*('[1]CMG Matrix 2023.07.01'!$D$4:$D$1303=$C227)*('[1]CMG Matrix 2023.07.01'!$M$3:$P$3=$D227)*('[1]CMG Matrix 2023.07.01'!$M$4:$P$1303))</f>
        <v>30605.37</v>
      </c>
      <c r="G227" t="s">
        <v>54</v>
      </c>
      <c r="H227" t="s">
        <v>55</v>
      </c>
      <c r="I227" s="10">
        <f t="shared" si="42"/>
        <v>18363.221999999998</v>
      </c>
      <c r="J227" s="10">
        <f t="shared" si="43"/>
        <v>55089.665999999997</v>
      </c>
      <c r="K227" s="10">
        <f t="shared" si="46"/>
        <v>30605.37</v>
      </c>
      <c r="L227" s="10">
        <f t="shared" si="47"/>
        <v>30605.37</v>
      </c>
      <c r="M227" s="11" t="s">
        <v>56</v>
      </c>
      <c r="N227" s="10" t="s">
        <v>57</v>
      </c>
      <c r="O227" s="11">
        <f t="shared" si="48"/>
        <v>29075.101499999997</v>
      </c>
      <c r="P227" s="3" t="s">
        <v>58</v>
      </c>
      <c r="Q227" s="3" t="s">
        <v>58</v>
      </c>
      <c r="R227" s="3" t="s">
        <v>58</v>
      </c>
      <c r="S227" s="3" t="s">
        <v>58</v>
      </c>
      <c r="T227" s="10">
        <f t="shared" si="41"/>
        <v>55089.665999999997</v>
      </c>
      <c r="U227" s="10">
        <f t="shared" si="41"/>
        <v>55089.665999999997</v>
      </c>
      <c r="V227" s="10">
        <f t="shared" si="41"/>
        <v>55089.665999999997</v>
      </c>
      <c r="W227" s="10">
        <f t="shared" si="41"/>
        <v>55089.665999999997</v>
      </c>
      <c r="X227" s="10">
        <f t="shared" si="41"/>
        <v>55089.665999999997</v>
      </c>
      <c r="Y227" s="10">
        <f t="shared" si="41"/>
        <v>55089.665999999997</v>
      </c>
      <c r="Z227" s="10">
        <f t="shared" si="41"/>
        <v>55089.665999999997</v>
      </c>
      <c r="AA227" s="3" t="s">
        <v>59</v>
      </c>
      <c r="AB227" s="11" t="s">
        <v>58</v>
      </c>
      <c r="AC227" s="11" t="s">
        <v>58</v>
      </c>
      <c r="AD227" s="11" t="s">
        <v>58</v>
      </c>
      <c r="AE227" s="11" t="s">
        <v>58</v>
      </c>
      <c r="AF227" s="11" t="s">
        <v>58</v>
      </c>
      <c r="AG227" s="11" t="s">
        <v>58</v>
      </c>
      <c r="AH227" s="11" t="s">
        <v>58</v>
      </c>
      <c r="AI227" s="11" t="s">
        <v>58</v>
      </c>
      <c r="AJ227" s="11" t="s">
        <v>58</v>
      </c>
      <c r="AK227" s="11" t="s">
        <v>58</v>
      </c>
      <c r="AL227" s="11" t="s">
        <v>58</v>
      </c>
      <c r="AM227" s="11" t="s">
        <v>58</v>
      </c>
      <c r="AN227" s="11">
        <f t="shared" si="49"/>
        <v>18363.221999999998</v>
      </c>
      <c r="AO227" s="11">
        <f t="shared" si="50"/>
        <v>18363.221999999998</v>
      </c>
      <c r="AP227" s="10">
        <f t="shared" si="51"/>
        <v>18363.221999999998</v>
      </c>
      <c r="AQ227" s="10">
        <f t="shared" si="51"/>
        <v>18363.221999999998</v>
      </c>
      <c r="AR227" s="10">
        <f t="shared" si="51"/>
        <v>18363.221999999998</v>
      </c>
      <c r="AS227" s="10">
        <f t="shared" si="51"/>
        <v>18363.221999999998</v>
      </c>
    </row>
    <row r="228" spans="1:45" x14ac:dyDescent="0.75">
      <c r="A228" t="s">
        <v>51</v>
      </c>
      <c r="B228" t="s">
        <v>73</v>
      </c>
      <c r="C228" s="8">
        <v>1204</v>
      </c>
      <c r="D228" s="3" t="s">
        <v>61</v>
      </c>
      <c r="E228" s="3" t="str">
        <f t="shared" si="45"/>
        <v>CMG 1204  Level 3</v>
      </c>
      <c r="F228" s="9" cm="1">
        <f t="array" ref="F228">SUMPRODUCT(('[1]CMG Matrix 2023.07.01'!$A$4:$A$1303=$B$1)*('[1]CMG Matrix 2023.07.01'!$D$4:$D$1303=$C228)*('[1]CMG Matrix 2023.07.01'!$M$3:$P$3=$D228)*('[1]CMG Matrix 2023.07.01'!$M$4:$P$1303))</f>
        <v>27487.73</v>
      </c>
      <c r="G228" t="s">
        <v>54</v>
      </c>
      <c r="H228" t="s">
        <v>55</v>
      </c>
      <c r="I228" s="10">
        <f t="shared" si="42"/>
        <v>16492.637999999999</v>
      </c>
      <c r="J228" s="10">
        <f t="shared" si="43"/>
        <v>49477.913999999997</v>
      </c>
      <c r="K228" s="10">
        <f t="shared" si="46"/>
        <v>27487.73</v>
      </c>
      <c r="L228" s="10">
        <f t="shared" si="47"/>
        <v>27487.73</v>
      </c>
      <c r="M228" s="11" t="s">
        <v>56</v>
      </c>
      <c r="N228" s="10" t="s">
        <v>57</v>
      </c>
      <c r="O228" s="11">
        <f t="shared" si="48"/>
        <v>26113.343499999999</v>
      </c>
      <c r="P228" s="3" t="s">
        <v>58</v>
      </c>
      <c r="Q228" s="3" t="s">
        <v>58</v>
      </c>
      <c r="R228" s="3" t="s">
        <v>58</v>
      </c>
      <c r="S228" s="3" t="s">
        <v>58</v>
      </c>
      <c r="T228" s="10">
        <f t="shared" si="41"/>
        <v>49477.913999999997</v>
      </c>
      <c r="U228" s="10">
        <f t="shared" si="41"/>
        <v>49477.913999999997</v>
      </c>
      <c r="V228" s="10">
        <f t="shared" si="41"/>
        <v>49477.913999999997</v>
      </c>
      <c r="W228" s="10">
        <f t="shared" ref="W228:AC291" si="52">$F228*1.8</f>
        <v>49477.913999999997</v>
      </c>
      <c r="X228" s="10">
        <f t="shared" si="52"/>
        <v>49477.913999999997</v>
      </c>
      <c r="Y228" s="10">
        <f t="shared" si="52"/>
        <v>49477.913999999997</v>
      </c>
      <c r="Z228" s="10">
        <f t="shared" si="52"/>
        <v>49477.913999999997</v>
      </c>
      <c r="AA228" s="3" t="s">
        <v>59</v>
      </c>
      <c r="AB228" s="11" t="s">
        <v>58</v>
      </c>
      <c r="AC228" s="11" t="s">
        <v>58</v>
      </c>
      <c r="AD228" s="11" t="s">
        <v>58</v>
      </c>
      <c r="AE228" s="11" t="s">
        <v>58</v>
      </c>
      <c r="AF228" s="11" t="s">
        <v>58</v>
      </c>
      <c r="AG228" s="11" t="s">
        <v>58</v>
      </c>
      <c r="AH228" s="11" t="s">
        <v>58</v>
      </c>
      <c r="AI228" s="11" t="s">
        <v>58</v>
      </c>
      <c r="AJ228" s="11" t="s">
        <v>58</v>
      </c>
      <c r="AK228" s="11" t="s">
        <v>58</v>
      </c>
      <c r="AL228" s="11" t="s">
        <v>58</v>
      </c>
      <c r="AM228" s="11" t="s">
        <v>58</v>
      </c>
      <c r="AN228" s="11">
        <f t="shared" si="49"/>
        <v>16492.637999999999</v>
      </c>
      <c r="AO228" s="11">
        <f t="shared" si="50"/>
        <v>16492.637999999999</v>
      </c>
      <c r="AP228" s="10">
        <f t="shared" si="51"/>
        <v>16492.637999999999</v>
      </c>
      <c r="AQ228" s="10">
        <f t="shared" si="51"/>
        <v>16492.637999999999</v>
      </c>
      <c r="AR228" s="10">
        <f t="shared" si="51"/>
        <v>16492.637999999999</v>
      </c>
      <c r="AS228" s="10">
        <f t="shared" si="51"/>
        <v>16492.637999999999</v>
      </c>
    </row>
    <row r="229" spans="1:45" x14ac:dyDescent="0.75">
      <c r="A229" t="s">
        <v>51</v>
      </c>
      <c r="B229" t="s">
        <v>73</v>
      </c>
      <c r="C229" s="8">
        <v>1204</v>
      </c>
      <c r="D229" s="3" t="s">
        <v>62</v>
      </c>
      <c r="E229" s="3" t="str">
        <f t="shared" si="45"/>
        <v>CMG 1204  Level 4</v>
      </c>
      <c r="F229" s="9" cm="1">
        <f t="array" ref="F229">SUMPRODUCT(('[1]CMG Matrix 2023.07.01'!$A$4:$A$1303=$B$1)*('[1]CMG Matrix 2023.07.01'!$D$4:$D$1303=$C229)*('[1]CMG Matrix 2023.07.01'!$M$3:$P$3=$D229)*('[1]CMG Matrix 2023.07.01'!$M$4:$P$1303))</f>
        <v>25580.5</v>
      </c>
      <c r="G229" t="s">
        <v>54</v>
      </c>
      <c r="H229" t="s">
        <v>55</v>
      </c>
      <c r="I229" s="10">
        <f t="shared" si="42"/>
        <v>15348.3</v>
      </c>
      <c r="J229" s="10">
        <f t="shared" si="43"/>
        <v>46044.9</v>
      </c>
      <c r="K229" s="10">
        <f t="shared" si="46"/>
        <v>25580.5</v>
      </c>
      <c r="L229" s="10">
        <f t="shared" si="47"/>
        <v>25580.5</v>
      </c>
      <c r="M229" s="11" t="s">
        <v>56</v>
      </c>
      <c r="N229" s="10" t="s">
        <v>57</v>
      </c>
      <c r="O229" s="11">
        <f t="shared" si="48"/>
        <v>24301.474999999999</v>
      </c>
      <c r="P229" s="3" t="s">
        <v>58</v>
      </c>
      <c r="Q229" s="3" t="s">
        <v>58</v>
      </c>
      <c r="R229" s="3" t="s">
        <v>58</v>
      </c>
      <c r="S229" s="3" t="s">
        <v>58</v>
      </c>
      <c r="T229" s="10">
        <f t="shared" ref="T229:Z292" si="53">$F229*1.8</f>
        <v>46044.9</v>
      </c>
      <c r="U229" s="10">
        <f t="shared" si="53"/>
        <v>46044.9</v>
      </c>
      <c r="V229" s="10">
        <f t="shared" si="53"/>
        <v>46044.9</v>
      </c>
      <c r="W229" s="10">
        <f t="shared" si="53"/>
        <v>46044.9</v>
      </c>
      <c r="X229" s="10">
        <f t="shared" si="53"/>
        <v>46044.9</v>
      </c>
      <c r="Y229" s="10">
        <f t="shared" si="53"/>
        <v>46044.9</v>
      </c>
      <c r="Z229" s="10">
        <f t="shared" si="53"/>
        <v>46044.9</v>
      </c>
      <c r="AA229" s="3" t="s">
        <v>59</v>
      </c>
      <c r="AB229" s="11" t="s">
        <v>58</v>
      </c>
      <c r="AC229" s="11" t="s">
        <v>58</v>
      </c>
      <c r="AD229" s="11" t="s">
        <v>58</v>
      </c>
      <c r="AE229" s="11" t="s">
        <v>58</v>
      </c>
      <c r="AF229" s="11" t="s">
        <v>58</v>
      </c>
      <c r="AG229" s="11" t="s">
        <v>58</v>
      </c>
      <c r="AH229" s="11" t="s">
        <v>58</v>
      </c>
      <c r="AI229" s="11" t="s">
        <v>58</v>
      </c>
      <c r="AJ229" s="11" t="s">
        <v>58</v>
      </c>
      <c r="AK229" s="11" t="s">
        <v>58</v>
      </c>
      <c r="AL229" s="11" t="s">
        <v>58</v>
      </c>
      <c r="AM229" s="11" t="s">
        <v>58</v>
      </c>
      <c r="AN229" s="11">
        <f t="shared" si="49"/>
        <v>15348.3</v>
      </c>
      <c r="AO229" s="11">
        <f t="shared" si="50"/>
        <v>15348.3</v>
      </c>
      <c r="AP229" s="10">
        <f t="shared" si="51"/>
        <v>15348.3</v>
      </c>
      <c r="AQ229" s="10">
        <f t="shared" si="51"/>
        <v>15348.3</v>
      </c>
      <c r="AR229" s="10">
        <f t="shared" si="51"/>
        <v>15348.3</v>
      </c>
      <c r="AS229" s="10">
        <f t="shared" si="51"/>
        <v>15348.3</v>
      </c>
    </row>
    <row r="230" spans="1:45" x14ac:dyDescent="0.75">
      <c r="A230" t="s">
        <v>51</v>
      </c>
      <c r="B230" t="s">
        <v>74</v>
      </c>
      <c r="C230" s="8">
        <v>1301</v>
      </c>
      <c r="D230" s="3" t="s">
        <v>53</v>
      </c>
      <c r="E230" s="3" t="str">
        <f t="shared" si="45"/>
        <v>CMG 1301  Level 1</v>
      </c>
      <c r="F230" s="9" cm="1">
        <f t="array" ref="F230">SUMPRODUCT(('[1]CMG Matrix 2023.07.01'!$A$4:$A$1303=$B$1)*('[1]CMG Matrix 2023.07.01'!$D$4:$D$1303=$C230)*('[1]CMG Matrix 2023.07.01'!$M$3:$P$3=$D230)*('[1]CMG Matrix 2023.07.01'!$M$4:$P$1303))</f>
        <v>24722.080000000002</v>
      </c>
      <c r="G230" t="s">
        <v>54</v>
      </c>
      <c r="H230" t="s">
        <v>55</v>
      </c>
      <c r="I230" s="10">
        <f t="shared" si="42"/>
        <v>14833.248</v>
      </c>
      <c r="J230" s="10">
        <f t="shared" si="43"/>
        <v>44499.744000000006</v>
      </c>
      <c r="K230" s="10">
        <f t="shared" si="46"/>
        <v>24722.080000000002</v>
      </c>
      <c r="L230" s="10">
        <f t="shared" si="47"/>
        <v>24722.080000000002</v>
      </c>
      <c r="M230" s="11" t="s">
        <v>56</v>
      </c>
      <c r="N230" s="10" t="s">
        <v>57</v>
      </c>
      <c r="O230" s="11">
        <f t="shared" si="48"/>
        <v>23485.975999999999</v>
      </c>
      <c r="P230" s="3" t="s">
        <v>58</v>
      </c>
      <c r="Q230" s="3" t="s">
        <v>58</v>
      </c>
      <c r="R230" s="3" t="s">
        <v>58</v>
      </c>
      <c r="S230" s="3" t="s">
        <v>58</v>
      </c>
      <c r="T230" s="10">
        <f t="shared" si="53"/>
        <v>44499.744000000006</v>
      </c>
      <c r="U230" s="10">
        <f t="shared" si="53"/>
        <v>44499.744000000006</v>
      </c>
      <c r="V230" s="10">
        <f t="shared" si="53"/>
        <v>44499.744000000006</v>
      </c>
      <c r="W230" s="10">
        <f t="shared" si="53"/>
        <v>44499.744000000006</v>
      </c>
      <c r="X230" s="10">
        <f t="shared" si="53"/>
        <v>44499.744000000006</v>
      </c>
      <c r="Y230" s="10">
        <f t="shared" si="53"/>
        <v>44499.744000000006</v>
      </c>
      <c r="Z230" s="10">
        <f t="shared" si="53"/>
        <v>44499.744000000006</v>
      </c>
      <c r="AA230" s="3" t="s">
        <v>59</v>
      </c>
      <c r="AB230" s="11" t="s">
        <v>58</v>
      </c>
      <c r="AC230" s="11" t="s">
        <v>58</v>
      </c>
      <c r="AD230" s="11" t="s">
        <v>58</v>
      </c>
      <c r="AE230" s="11" t="s">
        <v>58</v>
      </c>
      <c r="AF230" s="11" t="s">
        <v>58</v>
      </c>
      <c r="AG230" s="11" t="s">
        <v>58</v>
      </c>
      <c r="AH230" s="11" t="s">
        <v>58</v>
      </c>
      <c r="AI230" s="11" t="s">
        <v>58</v>
      </c>
      <c r="AJ230" s="11" t="s">
        <v>58</v>
      </c>
      <c r="AK230" s="11" t="s">
        <v>58</v>
      </c>
      <c r="AL230" s="11" t="s">
        <v>58</v>
      </c>
      <c r="AM230" s="11" t="s">
        <v>58</v>
      </c>
      <c r="AN230" s="11">
        <f t="shared" si="49"/>
        <v>14833.248</v>
      </c>
      <c r="AO230" s="11">
        <f t="shared" si="50"/>
        <v>14833.248</v>
      </c>
      <c r="AP230" s="10">
        <f t="shared" si="51"/>
        <v>14833.248</v>
      </c>
      <c r="AQ230" s="10">
        <f t="shared" si="51"/>
        <v>14833.248</v>
      </c>
      <c r="AR230" s="10">
        <f t="shared" si="51"/>
        <v>14833.248</v>
      </c>
      <c r="AS230" s="10">
        <f t="shared" si="51"/>
        <v>14833.248</v>
      </c>
    </row>
    <row r="231" spans="1:45" x14ac:dyDescent="0.75">
      <c r="A231" t="s">
        <v>51</v>
      </c>
      <c r="B231" t="s">
        <v>74</v>
      </c>
      <c r="C231" s="8">
        <v>1301</v>
      </c>
      <c r="D231" s="3" t="s">
        <v>60</v>
      </c>
      <c r="E231" s="3" t="str">
        <f t="shared" si="45"/>
        <v>CMG 1301  Level 2</v>
      </c>
      <c r="F231" s="9" cm="1">
        <f t="array" ref="F231">SUMPRODUCT(('[1]CMG Matrix 2023.07.01'!$A$4:$A$1303=$B$1)*('[1]CMG Matrix 2023.07.01'!$D$4:$D$1303=$C231)*('[1]CMG Matrix 2023.07.01'!$M$3:$P$3=$D231)*('[1]CMG Matrix 2023.07.01'!$M$4:$P$1303))</f>
        <v>19842.669999999998</v>
      </c>
      <c r="G231" t="s">
        <v>54</v>
      </c>
      <c r="H231" t="s">
        <v>55</v>
      </c>
      <c r="I231" s="10">
        <f t="shared" si="42"/>
        <v>11905.601999999999</v>
      </c>
      <c r="J231" s="10">
        <f t="shared" si="43"/>
        <v>35716.805999999997</v>
      </c>
      <c r="K231" s="10">
        <f t="shared" si="46"/>
        <v>19842.669999999998</v>
      </c>
      <c r="L231" s="10">
        <f t="shared" si="47"/>
        <v>19842.669999999998</v>
      </c>
      <c r="M231" s="11" t="s">
        <v>56</v>
      </c>
      <c r="N231" s="10" t="s">
        <v>57</v>
      </c>
      <c r="O231" s="11">
        <f t="shared" si="48"/>
        <v>18850.536499999998</v>
      </c>
      <c r="P231" s="3" t="s">
        <v>58</v>
      </c>
      <c r="Q231" s="3" t="s">
        <v>58</v>
      </c>
      <c r="R231" s="3" t="s">
        <v>58</v>
      </c>
      <c r="S231" s="3" t="s">
        <v>58</v>
      </c>
      <c r="T231" s="10">
        <f t="shared" si="53"/>
        <v>35716.805999999997</v>
      </c>
      <c r="U231" s="10">
        <f t="shared" si="53"/>
        <v>35716.805999999997</v>
      </c>
      <c r="V231" s="10">
        <f t="shared" si="53"/>
        <v>35716.805999999997</v>
      </c>
      <c r="W231" s="10">
        <f t="shared" si="53"/>
        <v>35716.805999999997</v>
      </c>
      <c r="X231" s="10">
        <f t="shared" si="53"/>
        <v>35716.805999999997</v>
      </c>
      <c r="Y231" s="10">
        <f t="shared" si="53"/>
        <v>35716.805999999997</v>
      </c>
      <c r="Z231" s="10">
        <f t="shared" si="53"/>
        <v>35716.805999999997</v>
      </c>
      <c r="AA231" s="3" t="s">
        <v>59</v>
      </c>
      <c r="AB231" s="11" t="s">
        <v>58</v>
      </c>
      <c r="AC231" s="11" t="s">
        <v>58</v>
      </c>
      <c r="AD231" s="11" t="s">
        <v>58</v>
      </c>
      <c r="AE231" s="11" t="s">
        <v>58</v>
      </c>
      <c r="AF231" s="11" t="s">
        <v>58</v>
      </c>
      <c r="AG231" s="11" t="s">
        <v>58</v>
      </c>
      <c r="AH231" s="11" t="s">
        <v>58</v>
      </c>
      <c r="AI231" s="11" t="s">
        <v>58</v>
      </c>
      <c r="AJ231" s="11" t="s">
        <v>58</v>
      </c>
      <c r="AK231" s="11" t="s">
        <v>58</v>
      </c>
      <c r="AL231" s="11" t="s">
        <v>58</v>
      </c>
      <c r="AM231" s="11" t="s">
        <v>58</v>
      </c>
      <c r="AN231" s="11">
        <f t="shared" si="49"/>
        <v>11905.601999999999</v>
      </c>
      <c r="AO231" s="11">
        <f t="shared" si="50"/>
        <v>11905.601999999999</v>
      </c>
      <c r="AP231" s="10">
        <f t="shared" si="51"/>
        <v>11905.601999999999</v>
      </c>
      <c r="AQ231" s="10">
        <f t="shared" si="51"/>
        <v>11905.601999999999</v>
      </c>
      <c r="AR231" s="10">
        <f t="shared" si="51"/>
        <v>11905.601999999999</v>
      </c>
      <c r="AS231" s="10">
        <f t="shared" si="51"/>
        <v>11905.601999999999</v>
      </c>
    </row>
    <row r="232" spans="1:45" x14ac:dyDescent="0.75">
      <c r="A232" t="s">
        <v>51</v>
      </c>
      <c r="B232" t="s">
        <v>74</v>
      </c>
      <c r="C232" s="8">
        <v>1301</v>
      </c>
      <c r="D232" s="3" t="s">
        <v>61</v>
      </c>
      <c r="E232" s="3" t="str">
        <f t="shared" si="45"/>
        <v>CMG 1301  Level 3</v>
      </c>
      <c r="F232" s="9" cm="1">
        <f t="array" ref="F232">SUMPRODUCT(('[1]CMG Matrix 2023.07.01'!$A$4:$A$1303=$B$1)*('[1]CMG Matrix 2023.07.01'!$D$4:$D$1303=$C232)*('[1]CMG Matrix 2023.07.01'!$M$3:$P$3=$D232)*('[1]CMG Matrix 2023.07.01'!$M$4:$P$1303))</f>
        <v>17816.919999999998</v>
      </c>
      <c r="G232" t="s">
        <v>54</v>
      </c>
      <c r="H232" t="s">
        <v>55</v>
      </c>
      <c r="I232" s="10">
        <f t="shared" si="42"/>
        <v>10690.151999999998</v>
      </c>
      <c r="J232" s="10">
        <f t="shared" si="43"/>
        <v>32070.455999999998</v>
      </c>
      <c r="K232" s="10">
        <f t="shared" si="46"/>
        <v>17816.919999999998</v>
      </c>
      <c r="L232" s="10">
        <f t="shared" si="47"/>
        <v>17816.919999999998</v>
      </c>
      <c r="M232" s="11" t="s">
        <v>56</v>
      </c>
      <c r="N232" s="10" t="s">
        <v>57</v>
      </c>
      <c r="O232" s="11">
        <f t="shared" si="48"/>
        <v>16926.073999999997</v>
      </c>
      <c r="P232" s="3" t="s">
        <v>58</v>
      </c>
      <c r="Q232" s="3" t="s">
        <v>58</v>
      </c>
      <c r="R232" s="3" t="s">
        <v>58</v>
      </c>
      <c r="S232" s="3" t="s">
        <v>58</v>
      </c>
      <c r="T232" s="10">
        <f t="shared" si="53"/>
        <v>32070.455999999998</v>
      </c>
      <c r="U232" s="10">
        <f t="shared" si="53"/>
        <v>32070.455999999998</v>
      </c>
      <c r="V232" s="10">
        <f t="shared" si="53"/>
        <v>32070.455999999998</v>
      </c>
      <c r="W232" s="10">
        <f t="shared" si="53"/>
        <v>32070.455999999998</v>
      </c>
      <c r="X232" s="10">
        <f t="shared" si="53"/>
        <v>32070.455999999998</v>
      </c>
      <c r="Y232" s="10">
        <f t="shared" si="53"/>
        <v>32070.455999999998</v>
      </c>
      <c r="Z232" s="10">
        <f t="shared" si="53"/>
        <v>32070.455999999998</v>
      </c>
      <c r="AA232" s="3" t="s">
        <v>59</v>
      </c>
      <c r="AB232" s="11" t="s">
        <v>58</v>
      </c>
      <c r="AC232" s="11" t="s">
        <v>58</v>
      </c>
      <c r="AD232" s="11" t="s">
        <v>58</v>
      </c>
      <c r="AE232" s="11" t="s">
        <v>58</v>
      </c>
      <c r="AF232" s="11" t="s">
        <v>58</v>
      </c>
      <c r="AG232" s="11" t="s">
        <v>58</v>
      </c>
      <c r="AH232" s="11" t="s">
        <v>58</v>
      </c>
      <c r="AI232" s="11" t="s">
        <v>58</v>
      </c>
      <c r="AJ232" s="11" t="s">
        <v>58</v>
      </c>
      <c r="AK232" s="11" t="s">
        <v>58</v>
      </c>
      <c r="AL232" s="11" t="s">
        <v>58</v>
      </c>
      <c r="AM232" s="11" t="s">
        <v>58</v>
      </c>
      <c r="AN232" s="11">
        <f t="shared" si="49"/>
        <v>10690.151999999998</v>
      </c>
      <c r="AO232" s="11">
        <f t="shared" si="50"/>
        <v>10690.151999999998</v>
      </c>
      <c r="AP232" s="10">
        <f t="shared" si="51"/>
        <v>10690.151999999998</v>
      </c>
      <c r="AQ232" s="10">
        <f t="shared" si="51"/>
        <v>10690.151999999998</v>
      </c>
      <c r="AR232" s="10">
        <f t="shared" si="51"/>
        <v>10690.151999999998</v>
      </c>
      <c r="AS232" s="10">
        <f t="shared" si="51"/>
        <v>10690.151999999998</v>
      </c>
    </row>
    <row r="233" spans="1:45" x14ac:dyDescent="0.75">
      <c r="A233" t="s">
        <v>51</v>
      </c>
      <c r="B233" t="s">
        <v>74</v>
      </c>
      <c r="C233" s="8">
        <v>1301</v>
      </c>
      <c r="D233" s="3" t="s">
        <v>62</v>
      </c>
      <c r="E233" s="3" t="str">
        <f t="shared" si="45"/>
        <v>CMG 1301  Level 4</v>
      </c>
      <c r="F233" s="9" cm="1">
        <f t="array" ref="F233">SUMPRODUCT(('[1]CMG Matrix 2023.07.01'!$A$4:$A$1303=$B$1)*('[1]CMG Matrix 2023.07.01'!$D$4:$D$1303=$C233)*('[1]CMG Matrix 2023.07.01'!$M$3:$P$3=$D233)*('[1]CMG Matrix 2023.07.01'!$M$4:$P$1303))</f>
        <v>16489.759999999998</v>
      </c>
      <c r="G233" t="s">
        <v>54</v>
      </c>
      <c r="H233" t="s">
        <v>55</v>
      </c>
      <c r="I233" s="10">
        <f t="shared" si="42"/>
        <v>9893.8559999999979</v>
      </c>
      <c r="J233" s="10">
        <f t="shared" si="43"/>
        <v>29681.567999999999</v>
      </c>
      <c r="K233" s="10">
        <f t="shared" si="46"/>
        <v>16489.759999999998</v>
      </c>
      <c r="L233" s="10">
        <f t="shared" si="47"/>
        <v>16489.759999999998</v>
      </c>
      <c r="M233" s="11" t="s">
        <v>56</v>
      </c>
      <c r="N233" s="10" t="s">
        <v>57</v>
      </c>
      <c r="O233" s="11">
        <f t="shared" si="48"/>
        <v>15665.271999999997</v>
      </c>
      <c r="P233" s="3" t="s">
        <v>58</v>
      </c>
      <c r="Q233" s="3" t="s">
        <v>58</v>
      </c>
      <c r="R233" s="3" t="s">
        <v>58</v>
      </c>
      <c r="S233" s="3" t="s">
        <v>58</v>
      </c>
      <c r="T233" s="10">
        <f t="shared" si="53"/>
        <v>29681.567999999999</v>
      </c>
      <c r="U233" s="10">
        <f t="shared" si="53"/>
        <v>29681.567999999999</v>
      </c>
      <c r="V233" s="10">
        <f t="shared" si="53"/>
        <v>29681.567999999999</v>
      </c>
      <c r="W233" s="10">
        <f t="shared" si="53"/>
        <v>29681.567999999999</v>
      </c>
      <c r="X233" s="10">
        <f t="shared" si="53"/>
        <v>29681.567999999999</v>
      </c>
      <c r="Y233" s="10">
        <f t="shared" si="53"/>
        <v>29681.567999999999</v>
      </c>
      <c r="Z233" s="10">
        <f t="shared" si="53"/>
        <v>29681.567999999999</v>
      </c>
      <c r="AA233" s="3" t="s">
        <v>59</v>
      </c>
      <c r="AB233" s="11" t="s">
        <v>58</v>
      </c>
      <c r="AC233" s="11" t="s">
        <v>58</v>
      </c>
      <c r="AD233" s="11" t="s">
        <v>58</v>
      </c>
      <c r="AE233" s="11" t="s">
        <v>58</v>
      </c>
      <c r="AF233" s="11" t="s">
        <v>58</v>
      </c>
      <c r="AG233" s="11" t="s">
        <v>58</v>
      </c>
      <c r="AH233" s="11" t="s">
        <v>58</v>
      </c>
      <c r="AI233" s="11" t="s">
        <v>58</v>
      </c>
      <c r="AJ233" s="11" t="s">
        <v>58</v>
      </c>
      <c r="AK233" s="11" t="s">
        <v>58</v>
      </c>
      <c r="AL233" s="11" t="s">
        <v>58</v>
      </c>
      <c r="AM233" s="11" t="s">
        <v>58</v>
      </c>
      <c r="AN233" s="11">
        <f t="shared" si="49"/>
        <v>9893.8559999999979</v>
      </c>
      <c r="AO233" s="11">
        <f t="shared" si="50"/>
        <v>9893.8559999999979</v>
      </c>
      <c r="AP233" s="10">
        <f t="shared" si="51"/>
        <v>9893.8559999999979</v>
      </c>
      <c r="AQ233" s="10">
        <f t="shared" si="51"/>
        <v>9893.8559999999979</v>
      </c>
      <c r="AR233" s="10">
        <f t="shared" si="51"/>
        <v>9893.8559999999979</v>
      </c>
      <c r="AS233" s="10">
        <f t="shared" si="51"/>
        <v>9893.8559999999979</v>
      </c>
    </row>
    <row r="234" spans="1:45" x14ac:dyDescent="0.75">
      <c r="A234" t="s">
        <v>51</v>
      </c>
      <c r="B234" t="s">
        <v>74</v>
      </c>
      <c r="C234" s="8">
        <v>1302</v>
      </c>
      <c r="D234" s="3" t="s">
        <v>53</v>
      </c>
      <c r="E234" s="3" t="str">
        <f t="shared" si="45"/>
        <v>CMG 1302  Level 1</v>
      </c>
      <c r="F234" s="9" cm="1">
        <f t="array" ref="F234">SUMPRODUCT(('[1]CMG Matrix 2023.07.01'!$A$4:$A$1303=$B$1)*('[1]CMG Matrix 2023.07.01'!$D$4:$D$1303=$C234)*('[1]CMG Matrix 2023.07.01'!$M$3:$P$3=$D234)*('[1]CMG Matrix 2023.07.01'!$M$4:$P$1303))</f>
        <v>29508.09</v>
      </c>
      <c r="G234" t="s">
        <v>54</v>
      </c>
      <c r="H234" t="s">
        <v>55</v>
      </c>
      <c r="I234" s="10">
        <f t="shared" si="42"/>
        <v>17704.853999999999</v>
      </c>
      <c r="J234" s="10">
        <f t="shared" si="43"/>
        <v>53114.561999999998</v>
      </c>
      <c r="K234" s="10">
        <f t="shared" si="46"/>
        <v>29508.09</v>
      </c>
      <c r="L234" s="10">
        <f t="shared" si="47"/>
        <v>29508.09</v>
      </c>
      <c r="M234" s="11" t="s">
        <v>56</v>
      </c>
      <c r="N234" s="10" t="s">
        <v>57</v>
      </c>
      <c r="O234" s="11">
        <f t="shared" si="48"/>
        <v>28032.6855</v>
      </c>
      <c r="P234" s="3" t="s">
        <v>58</v>
      </c>
      <c r="Q234" s="3" t="s">
        <v>58</v>
      </c>
      <c r="R234" s="3" t="s">
        <v>58</v>
      </c>
      <c r="S234" s="3" t="s">
        <v>58</v>
      </c>
      <c r="T234" s="10">
        <f t="shared" si="53"/>
        <v>53114.561999999998</v>
      </c>
      <c r="U234" s="10">
        <f t="shared" si="53"/>
        <v>53114.561999999998</v>
      </c>
      <c r="V234" s="10">
        <f t="shared" si="53"/>
        <v>53114.561999999998</v>
      </c>
      <c r="W234" s="10">
        <f t="shared" si="53"/>
        <v>53114.561999999998</v>
      </c>
      <c r="X234" s="10">
        <f t="shared" si="53"/>
        <v>53114.561999999998</v>
      </c>
      <c r="Y234" s="10">
        <f t="shared" si="53"/>
        <v>53114.561999999998</v>
      </c>
      <c r="Z234" s="10">
        <f t="shared" si="53"/>
        <v>53114.561999999998</v>
      </c>
      <c r="AA234" s="3" t="s">
        <v>59</v>
      </c>
      <c r="AB234" s="11" t="s">
        <v>58</v>
      </c>
      <c r="AC234" s="11" t="s">
        <v>58</v>
      </c>
      <c r="AD234" s="11" t="s">
        <v>58</v>
      </c>
      <c r="AE234" s="11" t="s">
        <v>58</v>
      </c>
      <c r="AF234" s="11" t="s">
        <v>58</v>
      </c>
      <c r="AG234" s="11" t="s">
        <v>58</v>
      </c>
      <c r="AH234" s="11" t="s">
        <v>58</v>
      </c>
      <c r="AI234" s="11" t="s">
        <v>58</v>
      </c>
      <c r="AJ234" s="11" t="s">
        <v>58</v>
      </c>
      <c r="AK234" s="11" t="s">
        <v>58</v>
      </c>
      <c r="AL234" s="11" t="s">
        <v>58</v>
      </c>
      <c r="AM234" s="11" t="s">
        <v>58</v>
      </c>
      <c r="AN234" s="11">
        <f t="shared" si="49"/>
        <v>17704.853999999999</v>
      </c>
      <c r="AO234" s="11">
        <f t="shared" si="50"/>
        <v>17704.853999999999</v>
      </c>
      <c r="AP234" s="10">
        <f t="shared" si="51"/>
        <v>17704.853999999999</v>
      </c>
      <c r="AQ234" s="10">
        <f t="shared" si="51"/>
        <v>17704.853999999999</v>
      </c>
      <c r="AR234" s="10">
        <f t="shared" si="51"/>
        <v>17704.853999999999</v>
      </c>
      <c r="AS234" s="10">
        <f t="shared" si="51"/>
        <v>17704.853999999999</v>
      </c>
    </row>
    <row r="235" spans="1:45" x14ac:dyDescent="0.75">
      <c r="A235" t="s">
        <v>51</v>
      </c>
      <c r="B235" t="s">
        <v>74</v>
      </c>
      <c r="C235" s="8">
        <v>1302</v>
      </c>
      <c r="D235" s="3" t="s">
        <v>60</v>
      </c>
      <c r="E235" s="3" t="str">
        <f t="shared" si="45"/>
        <v>CMG 1302  Level 2</v>
      </c>
      <c r="F235" s="9" cm="1">
        <f t="array" ref="F235">SUMPRODUCT(('[1]CMG Matrix 2023.07.01'!$A$4:$A$1303=$B$1)*('[1]CMG Matrix 2023.07.01'!$D$4:$D$1303=$C235)*('[1]CMG Matrix 2023.07.01'!$M$3:$P$3=$D235)*('[1]CMG Matrix 2023.07.01'!$M$4:$P$1303))</f>
        <v>23685.85</v>
      </c>
      <c r="G235" t="s">
        <v>54</v>
      </c>
      <c r="H235" t="s">
        <v>55</v>
      </c>
      <c r="I235" s="10">
        <f t="shared" si="42"/>
        <v>14211.509999999998</v>
      </c>
      <c r="J235" s="10">
        <f t="shared" si="43"/>
        <v>42634.53</v>
      </c>
      <c r="K235" s="10">
        <f t="shared" si="46"/>
        <v>23685.85</v>
      </c>
      <c r="L235" s="10">
        <f t="shared" si="47"/>
        <v>23685.85</v>
      </c>
      <c r="M235" s="11" t="s">
        <v>56</v>
      </c>
      <c r="N235" s="10" t="s">
        <v>57</v>
      </c>
      <c r="O235" s="11">
        <f t="shared" si="48"/>
        <v>22501.557499999999</v>
      </c>
      <c r="P235" s="3" t="s">
        <v>58</v>
      </c>
      <c r="Q235" s="3" t="s">
        <v>58</v>
      </c>
      <c r="R235" s="3" t="s">
        <v>58</v>
      </c>
      <c r="S235" s="3" t="s">
        <v>58</v>
      </c>
      <c r="T235" s="10">
        <f t="shared" si="53"/>
        <v>42634.53</v>
      </c>
      <c r="U235" s="10">
        <f t="shared" si="53"/>
        <v>42634.53</v>
      </c>
      <c r="V235" s="10">
        <f t="shared" si="53"/>
        <v>42634.53</v>
      </c>
      <c r="W235" s="10">
        <f t="shared" si="53"/>
        <v>42634.53</v>
      </c>
      <c r="X235" s="10">
        <f t="shared" si="53"/>
        <v>42634.53</v>
      </c>
      <c r="Y235" s="10">
        <f t="shared" si="53"/>
        <v>42634.53</v>
      </c>
      <c r="Z235" s="10">
        <f t="shared" si="53"/>
        <v>42634.53</v>
      </c>
      <c r="AA235" s="3" t="s">
        <v>59</v>
      </c>
      <c r="AB235" s="11" t="s">
        <v>58</v>
      </c>
      <c r="AC235" s="11" t="s">
        <v>58</v>
      </c>
      <c r="AD235" s="11" t="s">
        <v>58</v>
      </c>
      <c r="AE235" s="11" t="s">
        <v>58</v>
      </c>
      <c r="AF235" s="11" t="s">
        <v>58</v>
      </c>
      <c r="AG235" s="11" t="s">
        <v>58</v>
      </c>
      <c r="AH235" s="11" t="s">
        <v>58</v>
      </c>
      <c r="AI235" s="11" t="s">
        <v>58</v>
      </c>
      <c r="AJ235" s="11" t="s">
        <v>58</v>
      </c>
      <c r="AK235" s="11" t="s">
        <v>58</v>
      </c>
      <c r="AL235" s="11" t="s">
        <v>58</v>
      </c>
      <c r="AM235" s="11" t="s">
        <v>58</v>
      </c>
      <c r="AN235" s="11">
        <f t="shared" si="49"/>
        <v>14211.509999999998</v>
      </c>
      <c r="AO235" s="11">
        <f t="shared" si="50"/>
        <v>14211.509999999998</v>
      </c>
      <c r="AP235" s="10">
        <f t="shared" si="51"/>
        <v>14211.509999999998</v>
      </c>
      <c r="AQ235" s="10">
        <f t="shared" si="51"/>
        <v>14211.509999999998</v>
      </c>
      <c r="AR235" s="10">
        <f t="shared" si="51"/>
        <v>14211.509999999998</v>
      </c>
      <c r="AS235" s="10">
        <f t="shared" si="51"/>
        <v>14211.509999999998</v>
      </c>
    </row>
    <row r="236" spans="1:45" x14ac:dyDescent="0.75">
      <c r="A236" t="s">
        <v>51</v>
      </c>
      <c r="B236" t="s">
        <v>74</v>
      </c>
      <c r="C236" s="8">
        <v>1302</v>
      </c>
      <c r="D236" s="3" t="s">
        <v>61</v>
      </c>
      <c r="E236" s="3" t="str">
        <f t="shared" si="45"/>
        <v>CMG 1302  Level 3</v>
      </c>
      <c r="F236" s="9" cm="1">
        <f t="array" ref="F236">SUMPRODUCT(('[1]CMG Matrix 2023.07.01'!$A$4:$A$1303=$B$1)*('[1]CMG Matrix 2023.07.01'!$D$4:$D$1303=$C236)*('[1]CMG Matrix 2023.07.01'!$M$3:$P$3=$D236)*('[1]CMG Matrix 2023.07.01'!$M$4:$P$1303))</f>
        <v>21266.81</v>
      </c>
      <c r="G236" t="s">
        <v>54</v>
      </c>
      <c r="H236" t="s">
        <v>55</v>
      </c>
      <c r="I236" s="10">
        <f t="shared" si="42"/>
        <v>12760.086000000001</v>
      </c>
      <c r="J236" s="10">
        <f t="shared" si="43"/>
        <v>38280.258000000002</v>
      </c>
      <c r="K236" s="10">
        <f t="shared" si="46"/>
        <v>21266.81</v>
      </c>
      <c r="L236" s="10">
        <f t="shared" si="47"/>
        <v>21266.81</v>
      </c>
      <c r="M236" s="11" t="s">
        <v>56</v>
      </c>
      <c r="N236" s="10" t="s">
        <v>57</v>
      </c>
      <c r="O236" s="11">
        <f t="shared" si="48"/>
        <v>20203.469499999999</v>
      </c>
      <c r="P236" s="3" t="s">
        <v>58</v>
      </c>
      <c r="Q236" s="3" t="s">
        <v>58</v>
      </c>
      <c r="R236" s="3" t="s">
        <v>58</v>
      </c>
      <c r="S236" s="3" t="s">
        <v>58</v>
      </c>
      <c r="T236" s="10">
        <f t="shared" si="53"/>
        <v>38280.258000000002</v>
      </c>
      <c r="U236" s="10">
        <f t="shared" si="53"/>
        <v>38280.258000000002</v>
      </c>
      <c r="V236" s="10">
        <f t="shared" si="53"/>
        <v>38280.258000000002</v>
      </c>
      <c r="W236" s="10">
        <f t="shared" si="53"/>
        <v>38280.258000000002</v>
      </c>
      <c r="X236" s="10">
        <f t="shared" si="53"/>
        <v>38280.258000000002</v>
      </c>
      <c r="Y236" s="10">
        <f t="shared" si="53"/>
        <v>38280.258000000002</v>
      </c>
      <c r="Z236" s="10">
        <f t="shared" si="53"/>
        <v>38280.258000000002</v>
      </c>
      <c r="AA236" s="3" t="s">
        <v>59</v>
      </c>
      <c r="AB236" s="11" t="s">
        <v>58</v>
      </c>
      <c r="AC236" s="11" t="s">
        <v>58</v>
      </c>
      <c r="AD236" s="11" t="s">
        <v>58</v>
      </c>
      <c r="AE236" s="11" t="s">
        <v>58</v>
      </c>
      <c r="AF236" s="11" t="s">
        <v>58</v>
      </c>
      <c r="AG236" s="11" t="s">
        <v>58</v>
      </c>
      <c r="AH236" s="11" t="s">
        <v>58</v>
      </c>
      <c r="AI236" s="11" t="s">
        <v>58</v>
      </c>
      <c r="AJ236" s="11" t="s">
        <v>58</v>
      </c>
      <c r="AK236" s="11" t="s">
        <v>58</v>
      </c>
      <c r="AL236" s="11" t="s">
        <v>58</v>
      </c>
      <c r="AM236" s="11" t="s">
        <v>58</v>
      </c>
      <c r="AN236" s="11">
        <f t="shared" si="49"/>
        <v>12760.086000000001</v>
      </c>
      <c r="AO236" s="11">
        <f t="shared" si="50"/>
        <v>12760.086000000001</v>
      </c>
      <c r="AP236" s="10">
        <f t="shared" si="51"/>
        <v>12760.086000000001</v>
      </c>
      <c r="AQ236" s="10">
        <f t="shared" si="51"/>
        <v>12760.086000000001</v>
      </c>
      <c r="AR236" s="10">
        <f t="shared" si="51"/>
        <v>12760.086000000001</v>
      </c>
      <c r="AS236" s="10">
        <f t="shared" si="51"/>
        <v>12760.086000000001</v>
      </c>
    </row>
    <row r="237" spans="1:45" x14ac:dyDescent="0.75">
      <c r="A237" t="s">
        <v>51</v>
      </c>
      <c r="B237" t="s">
        <v>74</v>
      </c>
      <c r="C237" s="8">
        <v>1302</v>
      </c>
      <c r="D237" s="3" t="s">
        <v>62</v>
      </c>
      <c r="E237" s="3" t="str">
        <f t="shared" si="45"/>
        <v>CMG 1302  Level 4</v>
      </c>
      <c r="F237" s="9" cm="1">
        <f t="array" ref="F237">SUMPRODUCT(('[1]CMG Matrix 2023.07.01'!$A$4:$A$1303=$B$1)*('[1]CMG Matrix 2023.07.01'!$D$4:$D$1303=$C237)*('[1]CMG Matrix 2023.07.01'!$M$3:$P$3=$D237)*('[1]CMG Matrix 2023.07.01'!$M$4:$P$1303))</f>
        <v>19682.84</v>
      </c>
      <c r="G237" t="s">
        <v>54</v>
      </c>
      <c r="H237" t="s">
        <v>55</v>
      </c>
      <c r="I237" s="10">
        <f t="shared" si="42"/>
        <v>11809.704</v>
      </c>
      <c r="J237" s="10">
        <f t="shared" si="43"/>
        <v>35429.112000000001</v>
      </c>
      <c r="K237" s="10">
        <f t="shared" si="46"/>
        <v>19682.84</v>
      </c>
      <c r="L237" s="10">
        <f t="shared" si="47"/>
        <v>19682.84</v>
      </c>
      <c r="M237" s="11" t="s">
        <v>56</v>
      </c>
      <c r="N237" s="10" t="s">
        <v>57</v>
      </c>
      <c r="O237" s="11">
        <f t="shared" si="48"/>
        <v>18698.698</v>
      </c>
      <c r="P237" s="3" t="s">
        <v>58</v>
      </c>
      <c r="Q237" s="3" t="s">
        <v>58</v>
      </c>
      <c r="R237" s="3" t="s">
        <v>58</v>
      </c>
      <c r="S237" s="3" t="s">
        <v>58</v>
      </c>
      <c r="T237" s="10">
        <f t="shared" si="53"/>
        <v>35429.112000000001</v>
      </c>
      <c r="U237" s="10">
        <f t="shared" si="53"/>
        <v>35429.112000000001</v>
      </c>
      <c r="V237" s="10">
        <f t="shared" si="53"/>
        <v>35429.112000000001</v>
      </c>
      <c r="W237" s="10">
        <f t="shared" si="53"/>
        <v>35429.112000000001</v>
      </c>
      <c r="X237" s="10">
        <f t="shared" si="53"/>
        <v>35429.112000000001</v>
      </c>
      <c r="Y237" s="10">
        <f t="shared" si="53"/>
        <v>35429.112000000001</v>
      </c>
      <c r="Z237" s="10">
        <f t="shared" si="53"/>
        <v>35429.112000000001</v>
      </c>
      <c r="AA237" s="3" t="s">
        <v>59</v>
      </c>
      <c r="AB237" s="11" t="s">
        <v>58</v>
      </c>
      <c r="AC237" s="11" t="s">
        <v>58</v>
      </c>
      <c r="AD237" s="11" t="s">
        <v>58</v>
      </c>
      <c r="AE237" s="11" t="s">
        <v>58</v>
      </c>
      <c r="AF237" s="11" t="s">
        <v>58</v>
      </c>
      <c r="AG237" s="11" t="s">
        <v>58</v>
      </c>
      <c r="AH237" s="11" t="s">
        <v>58</v>
      </c>
      <c r="AI237" s="11" t="s">
        <v>58</v>
      </c>
      <c r="AJ237" s="11" t="s">
        <v>58</v>
      </c>
      <c r="AK237" s="11" t="s">
        <v>58</v>
      </c>
      <c r="AL237" s="11" t="s">
        <v>58</v>
      </c>
      <c r="AM237" s="11" t="s">
        <v>58</v>
      </c>
      <c r="AN237" s="11">
        <f t="shared" si="49"/>
        <v>11809.704</v>
      </c>
      <c r="AO237" s="11">
        <f t="shared" si="50"/>
        <v>11809.704</v>
      </c>
      <c r="AP237" s="10">
        <f t="shared" si="51"/>
        <v>11809.704</v>
      </c>
      <c r="AQ237" s="10">
        <f t="shared" si="51"/>
        <v>11809.704</v>
      </c>
      <c r="AR237" s="10">
        <f t="shared" si="51"/>
        <v>11809.704</v>
      </c>
      <c r="AS237" s="10">
        <f t="shared" si="51"/>
        <v>11809.704</v>
      </c>
    </row>
    <row r="238" spans="1:45" x14ac:dyDescent="0.75">
      <c r="A238" t="s">
        <v>51</v>
      </c>
      <c r="B238" t="s">
        <v>74</v>
      </c>
      <c r="C238" s="8">
        <v>1303</v>
      </c>
      <c r="D238" s="3" t="s">
        <v>53</v>
      </c>
      <c r="E238" s="3" t="str">
        <f t="shared" si="45"/>
        <v>CMG 1303  Level 1</v>
      </c>
      <c r="F238" s="9" cm="1">
        <f t="array" ref="F238">SUMPRODUCT(('[1]CMG Matrix 2023.07.01'!$A$4:$A$1303=$B$1)*('[1]CMG Matrix 2023.07.01'!$D$4:$D$1303=$C238)*('[1]CMG Matrix 2023.07.01'!$M$3:$P$3=$D238)*('[1]CMG Matrix 2023.07.01'!$M$4:$P$1303))</f>
        <v>33349.480000000003</v>
      </c>
      <c r="G238" t="s">
        <v>54</v>
      </c>
      <c r="H238" t="s">
        <v>55</v>
      </c>
      <c r="I238" s="10">
        <f t="shared" si="42"/>
        <v>20009.688000000002</v>
      </c>
      <c r="J238" s="10">
        <f t="shared" si="43"/>
        <v>60029.064000000006</v>
      </c>
      <c r="K238" s="10">
        <f t="shared" si="46"/>
        <v>33349.480000000003</v>
      </c>
      <c r="L238" s="10">
        <f t="shared" si="47"/>
        <v>33349.480000000003</v>
      </c>
      <c r="M238" s="11" t="s">
        <v>56</v>
      </c>
      <c r="N238" s="10" t="s">
        <v>57</v>
      </c>
      <c r="O238" s="11">
        <f t="shared" si="48"/>
        <v>31682.006000000001</v>
      </c>
      <c r="P238" s="3" t="s">
        <v>58</v>
      </c>
      <c r="Q238" s="3" t="s">
        <v>58</v>
      </c>
      <c r="R238" s="3" t="s">
        <v>58</v>
      </c>
      <c r="S238" s="3" t="s">
        <v>58</v>
      </c>
      <c r="T238" s="10">
        <f t="shared" si="53"/>
        <v>60029.064000000006</v>
      </c>
      <c r="U238" s="10">
        <f t="shared" si="53"/>
        <v>60029.064000000006</v>
      </c>
      <c r="V238" s="10">
        <f t="shared" si="53"/>
        <v>60029.064000000006</v>
      </c>
      <c r="W238" s="10">
        <f t="shared" si="53"/>
        <v>60029.064000000006</v>
      </c>
      <c r="X238" s="10">
        <f t="shared" si="53"/>
        <v>60029.064000000006</v>
      </c>
      <c r="Y238" s="10">
        <f t="shared" si="53"/>
        <v>60029.064000000006</v>
      </c>
      <c r="Z238" s="10">
        <f t="shared" si="53"/>
        <v>60029.064000000006</v>
      </c>
      <c r="AA238" s="3" t="s">
        <v>59</v>
      </c>
      <c r="AB238" s="11" t="s">
        <v>58</v>
      </c>
      <c r="AC238" s="11" t="s">
        <v>58</v>
      </c>
      <c r="AD238" s="11" t="s">
        <v>58</v>
      </c>
      <c r="AE238" s="11" t="s">
        <v>58</v>
      </c>
      <c r="AF238" s="11" t="s">
        <v>58</v>
      </c>
      <c r="AG238" s="11" t="s">
        <v>58</v>
      </c>
      <c r="AH238" s="11" t="s">
        <v>58</v>
      </c>
      <c r="AI238" s="11" t="s">
        <v>58</v>
      </c>
      <c r="AJ238" s="11" t="s">
        <v>58</v>
      </c>
      <c r="AK238" s="11" t="s">
        <v>58</v>
      </c>
      <c r="AL238" s="11" t="s">
        <v>58</v>
      </c>
      <c r="AM238" s="11" t="s">
        <v>58</v>
      </c>
      <c r="AN238" s="11">
        <f t="shared" si="49"/>
        <v>20009.688000000002</v>
      </c>
      <c r="AO238" s="11">
        <f t="shared" si="50"/>
        <v>20009.688000000002</v>
      </c>
      <c r="AP238" s="10">
        <f t="shared" si="51"/>
        <v>20009.688000000002</v>
      </c>
      <c r="AQ238" s="10">
        <f t="shared" si="51"/>
        <v>20009.688000000002</v>
      </c>
      <c r="AR238" s="10">
        <f t="shared" si="51"/>
        <v>20009.688000000002</v>
      </c>
      <c r="AS238" s="10">
        <f t="shared" si="51"/>
        <v>20009.688000000002</v>
      </c>
    </row>
    <row r="239" spans="1:45" x14ac:dyDescent="0.75">
      <c r="A239" t="s">
        <v>51</v>
      </c>
      <c r="B239" t="s">
        <v>74</v>
      </c>
      <c r="C239" s="8">
        <v>1303</v>
      </c>
      <c r="D239" s="3" t="s">
        <v>60</v>
      </c>
      <c r="E239" s="3" t="str">
        <f t="shared" si="45"/>
        <v>CMG 1303  Level 2</v>
      </c>
      <c r="F239" s="9" cm="1">
        <f t="array" ref="F239">SUMPRODUCT(('[1]CMG Matrix 2023.07.01'!$A$4:$A$1303=$B$1)*('[1]CMG Matrix 2023.07.01'!$D$4:$D$1303=$C239)*('[1]CMG Matrix 2023.07.01'!$M$3:$P$3=$D239)*('[1]CMG Matrix 2023.07.01'!$M$4:$P$1303))</f>
        <v>26769.38</v>
      </c>
      <c r="G239" t="s">
        <v>54</v>
      </c>
      <c r="H239" t="s">
        <v>55</v>
      </c>
      <c r="I239" s="10">
        <f t="shared" si="42"/>
        <v>16061.628000000001</v>
      </c>
      <c r="J239" s="10">
        <f t="shared" si="43"/>
        <v>48184.884000000005</v>
      </c>
      <c r="K239" s="10">
        <f t="shared" si="46"/>
        <v>26769.38</v>
      </c>
      <c r="L239" s="10">
        <f t="shared" si="47"/>
        <v>26769.38</v>
      </c>
      <c r="M239" s="11" t="s">
        <v>56</v>
      </c>
      <c r="N239" s="10" t="s">
        <v>57</v>
      </c>
      <c r="O239" s="11">
        <f t="shared" si="48"/>
        <v>25430.911</v>
      </c>
      <c r="P239" s="3" t="s">
        <v>58</v>
      </c>
      <c r="Q239" s="3" t="s">
        <v>58</v>
      </c>
      <c r="R239" s="3" t="s">
        <v>58</v>
      </c>
      <c r="S239" s="3" t="s">
        <v>58</v>
      </c>
      <c r="T239" s="10">
        <f t="shared" si="53"/>
        <v>48184.884000000005</v>
      </c>
      <c r="U239" s="10">
        <f t="shared" si="53"/>
        <v>48184.884000000005</v>
      </c>
      <c r="V239" s="10">
        <f t="shared" si="53"/>
        <v>48184.884000000005</v>
      </c>
      <c r="W239" s="10">
        <f t="shared" si="53"/>
        <v>48184.884000000005</v>
      </c>
      <c r="X239" s="10">
        <f t="shared" si="53"/>
        <v>48184.884000000005</v>
      </c>
      <c r="Y239" s="10">
        <f t="shared" si="53"/>
        <v>48184.884000000005</v>
      </c>
      <c r="Z239" s="10">
        <f t="shared" si="53"/>
        <v>48184.884000000005</v>
      </c>
      <c r="AA239" s="3" t="s">
        <v>59</v>
      </c>
      <c r="AB239" s="11" t="s">
        <v>58</v>
      </c>
      <c r="AC239" s="11" t="s">
        <v>58</v>
      </c>
      <c r="AD239" s="11" t="s">
        <v>58</v>
      </c>
      <c r="AE239" s="11" t="s">
        <v>58</v>
      </c>
      <c r="AF239" s="11" t="s">
        <v>58</v>
      </c>
      <c r="AG239" s="11" t="s">
        <v>58</v>
      </c>
      <c r="AH239" s="11" t="s">
        <v>58</v>
      </c>
      <c r="AI239" s="11" t="s">
        <v>58</v>
      </c>
      <c r="AJ239" s="11" t="s">
        <v>58</v>
      </c>
      <c r="AK239" s="11" t="s">
        <v>58</v>
      </c>
      <c r="AL239" s="11" t="s">
        <v>58</v>
      </c>
      <c r="AM239" s="11" t="s">
        <v>58</v>
      </c>
      <c r="AN239" s="11">
        <f t="shared" si="49"/>
        <v>16061.628000000001</v>
      </c>
      <c r="AO239" s="11">
        <f t="shared" si="50"/>
        <v>16061.628000000001</v>
      </c>
      <c r="AP239" s="10">
        <f t="shared" si="51"/>
        <v>16061.628000000001</v>
      </c>
      <c r="AQ239" s="10">
        <f t="shared" si="51"/>
        <v>16061.628000000001</v>
      </c>
      <c r="AR239" s="10">
        <f t="shared" si="51"/>
        <v>16061.628000000001</v>
      </c>
      <c r="AS239" s="10">
        <f t="shared" si="51"/>
        <v>16061.628000000001</v>
      </c>
    </row>
    <row r="240" spans="1:45" x14ac:dyDescent="0.75">
      <c r="A240" t="s">
        <v>51</v>
      </c>
      <c r="B240" t="s">
        <v>74</v>
      </c>
      <c r="C240" s="8">
        <v>1303</v>
      </c>
      <c r="D240" s="3" t="s">
        <v>61</v>
      </c>
      <c r="E240" s="3" t="str">
        <f t="shared" si="45"/>
        <v>CMG 1303  Level 3</v>
      </c>
      <c r="F240" s="9" cm="1">
        <f t="array" ref="F240">SUMPRODUCT(('[1]CMG Matrix 2023.07.01'!$A$4:$A$1303=$B$1)*('[1]CMG Matrix 2023.07.01'!$D$4:$D$1303=$C240)*('[1]CMG Matrix 2023.07.01'!$M$3:$P$3=$D240)*('[1]CMG Matrix 2023.07.01'!$M$4:$P$1303))</f>
        <v>24034.25</v>
      </c>
      <c r="G240" t="s">
        <v>54</v>
      </c>
      <c r="H240" t="s">
        <v>55</v>
      </c>
      <c r="I240" s="10">
        <f t="shared" si="42"/>
        <v>14420.55</v>
      </c>
      <c r="J240" s="10">
        <f t="shared" si="43"/>
        <v>43261.65</v>
      </c>
      <c r="K240" s="10">
        <f t="shared" si="46"/>
        <v>24034.25</v>
      </c>
      <c r="L240" s="10">
        <f t="shared" si="47"/>
        <v>24034.25</v>
      </c>
      <c r="M240" s="11" t="s">
        <v>56</v>
      </c>
      <c r="N240" s="10" t="s">
        <v>57</v>
      </c>
      <c r="O240" s="11">
        <f t="shared" si="48"/>
        <v>22832.537499999999</v>
      </c>
      <c r="P240" s="3" t="s">
        <v>58</v>
      </c>
      <c r="Q240" s="3" t="s">
        <v>58</v>
      </c>
      <c r="R240" s="3" t="s">
        <v>58</v>
      </c>
      <c r="S240" s="3" t="s">
        <v>58</v>
      </c>
      <c r="T240" s="10">
        <f t="shared" si="53"/>
        <v>43261.65</v>
      </c>
      <c r="U240" s="10">
        <f t="shared" si="53"/>
        <v>43261.65</v>
      </c>
      <c r="V240" s="10">
        <f t="shared" si="53"/>
        <v>43261.65</v>
      </c>
      <c r="W240" s="10">
        <f t="shared" si="53"/>
        <v>43261.65</v>
      </c>
      <c r="X240" s="10">
        <f t="shared" si="53"/>
        <v>43261.65</v>
      </c>
      <c r="Y240" s="10">
        <f t="shared" si="53"/>
        <v>43261.65</v>
      </c>
      <c r="Z240" s="10">
        <f t="shared" si="53"/>
        <v>43261.65</v>
      </c>
      <c r="AA240" s="3" t="s">
        <v>59</v>
      </c>
      <c r="AB240" s="11" t="s">
        <v>58</v>
      </c>
      <c r="AC240" s="11" t="s">
        <v>58</v>
      </c>
      <c r="AD240" s="11" t="s">
        <v>58</v>
      </c>
      <c r="AE240" s="11" t="s">
        <v>58</v>
      </c>
      <c r="AF240" s="11" t="s">
        <v>58</v>
      </c>
      <c r="AG240" s="11" t="s">
        <v>58</v>
      </c>
      <c r="AH240" s="11" t="s">
        <v>58</v>
      </c>
      <c r="AI240" s="11" t="s">
        <v>58</v>
      </c>
      <c r="AJ240" s="11" t="s">
        <v>58</v>
      </c>
      <c r="AK240" s="11" t="s">
        <v>58</v>
      </c>
      <c r="AL240" s="11" t="s">
        <v>58</v>
      </c>
      <c r="AM240" s="11" t="s">
        <v>58</v>
      </c>
      <c r="AN240" s="11">
        <f t="shared" si="49"/>
        <v>14420.55</v>
      </c>
      <c r="AO240" s="11">
        <f t="shared" si="50"/>
        <v>14420.55</v>
      </c>
      <c r="AP240" s="10">
        <f t="shared" si="51"/>
        <v>14420.55</v>
      </c>
      <c r="AQ240" s="10">
        <f t="shared" si="51"/>
        <v>14420.55</v>
      </c>
      <c r="AR240" s="10">
        <f t="shared" si="51"/>
        <v>14420.55</v>
      </c>
      <c r="AS240" s="10">
        <f t="shared" si="51"/>
        <v>14420.55</v>
      </c>
    </row>
    <row r="241" spans="1:45" x14ac:dyDescent="0.75">
      <c r="A241" t="s">
        <v>51</v>
      </c>
      <c r="B241" t="s">
        <v>74</v>
      </c>
      <c r="C241" s="8">
        <v>1303</v>
      </c>
      <c r="D241" s="3" t="s">
        <v>62</v>
      </c>
      <c r="E241" s="3" t="str">
        <f t="shared" si="45"/>
        <v>CMG 1303  Level 4</v>
      </c>
      <c r="F241" s="9" cm="1">
        <f t="array" ref="F241">SUMPRODUCT(('[1]CMG Matrix 2023.07.01'!$A$4:$A$1303=$B$1)*('[1]CMG Matrix 2023.07.01'!$D$4:$D$1303=$C241)*('[1]CMG Matrix 2023.07.01'!$M$3:$P$3=$D241)*('[1]CMG Matrix 2023.07.01'!$M$4:$P$1303))</f>
        <v>22245.56</v>
      </c>
      <c r="G241" t="s">
        <v>54</v>
      </c>
      <c r="H241" t="s">
        <v>55</v>
      </c>
      <c r="I241" s="10">
        <f t="shared" si="42"/>
        <v>13347.336000000001</v>
      </c>
      <c r="J241" s="10">
        <f t="shared" si="43"/>
        <v>40042.008000000002</v>
      </c>
      <c r="K241" s="10">
        <f t="shared" si="46"/>
        <v>22245.56</v>
      </c>
      <c r="L241" s="10">
        <f t="shared" si="47"/>
        <v>22245.56</v>
      </c>
      <c r="M241" s="11" t="s">
        <v>56</v>
      </c>
      <c r="N241" s="10" t="s">
        <v>57</v>
      </c>
      <c r="O241" s="11">
        <f t="shared" si="48"/>
        <v>21133.281999999999</v>
      </c>
      <c r="P241" s="3" t="s">
        <v>58</v>
      </c>
      <c r="Q241" s="3" t="s">
        <v>58</v>
      </c>
      <c r="R241" s="3" t="s">
        <v>58</v>
      </c>
      <c r="S241" s="3" t="s">
        <v>58</v>
      </c>
      <c r="T241" s="10">
        <f t="shared" si="53"/>
        <v>40042.008000000002</v>
      </c>
      <c r="U241" s="10">
        <f t="shared" si="53"/>
        <v>40042.008000000002</v>
      </c>
      <c r="V241" s="10">
        <f t="shared" si="53"/>
        <v>40042.008000000002</v>
      </c>
      <c r="W241" s="10">
        <f t="shared" si="53"/>
        <v>40042.008000000002</v>
      </c>
      <c r="X241" s="10">
        <f t="shared" si="53"/>
        <v>40042.008000000002</v>
      </c>
      <c r="Y241" s="10">
        <f t="shared" si="53"/>
        <v>40042.008000000002</v>
      </c>
      <c r="Z241" s="10">
        <f t="shared" si="53"/>
        <v>40042.008000000002</v>
      </c>
      <c r="AA241" s="3" t="s">
        <v>59</v>
      </c>
      <c r="AB241" s="11" t="s">
        <v>58</v>
      </c>
      <c r="AC241" s="11" t="s">
        <v>58</v>
      </c>
      <c r="AD241" s="11" t="s">
        <v>58</v>
      </c>
      <c r="AE241" s="11" t="s">
        <v>58</v>
      </c>
      <c r="AF241" s="11" t="s">
        <v>58</v>
      </c>
      <c r="AG241" s="11" t="s">
        <v>58</v>
      </c>
      <c r="AH241" s="11" t="s">
        <v>58</v>
      </c>
      <c r="AI241" s="11" t="s">
        <v>58</v>
      </c>
      <c r="AJ241" s="11" t="s">
        <v>58</v>
      </c>
      <c r="AK241" s="11" t="s">
        <v>58</v>
      </c>
      <c r="AL241" s="11" t="s">
        <v>58</v>
      </c>
      <c r="AM241" s="11" t="s">
        <v>58</v>
      </c>
      <c r="AN241" s="11">
        <f t="shared" si="49"/>
        <v>13347.336000000001</v>
      </c>
      <c r="AO241" s="11">
        <f t="shared" si="50"/>
        <v>13347.336000000001</v>
      </c>
      <c r="AP241" s="10">
        <f t="shared" si="51"/>
        <v>13347.336000000001</v>
      </c>
      <c r="AQ241" s="10">
        <f t="shared" si="51"/>
        <v>13347.336000000001</v>
      </c>
      <c r="AR241" s="10">
        <f t="shared" si="51"/>
        <v>13347.336000000001</v>
      </c>
      <c r="AS241" s="10">
        <f t="shared" si="51"/>
        <v>13347.336000000001</v>
      </c>
    </row>
    <row r="242" spans="1:45" x14ac:dyDescent="0.75">
      <c r="A242" t="s">
        <v>51</v>
      </c>
      <c r="B242" t="s">
        <v>74</v>
      </c>
      <c r="C242" s="8">
        <v>1304</v>
      </c>
      <c r="D242" s="3" t="s">
        <v>53</v>
      </c>
      <c r="E242" s="3" t="str">
        <f t="shared" si="45"/>
        <v>CMG 1304  Level 1</v>
      </c>
      <c r="F242" s="9" cm="1">
        <f t="array" ref="F242">SUMPRODUCT(('[1]CMG Matrix 2023.07.01'!$A$4:$A$1303=$B$1)*('[1]CMG Matrix 2023.07.01'!$D$4:$D$1303=$C242)*('[1]CMG Matrix 2023.07.01'!$M$3:$P$3=$D242)*('[1]CMG Matrix 2023.07.01'!$M$4:$P$1303))</f>
        <v>39426.730000000003</v>
      </c>
      <c r="G242" t="s">
        <v>54</v>
      </c>
      <c r="H242" t="s">
        <v>55</v>
      </c>
      <c r="I242" s="10">
        <f t="shared" si="42"/>
        <v>23656.038</v>
      </c>
      <c r="J242" s="10">
        <f t="shared" si="43"/>
        <v>70968.114000000001</v>
      </c>
      <c r="K242" s="10">
        <f t="shared" si="46"/>
        <v>39426.730000000003</v>
      </c>
      <c r="L242" s="10">
        <f t="shared" si="47"/>
        <v>39426.730000000003</v>
      </c>
      <c r="M242" s="11" t="s">
        <v>56</v>
      </c>
      <c r="N242" s="10" t="s">
        <v>57</v>
      </c>
      <c r="O242" s="11">
        <f t="shared" si="48"/>
        <v>37455.393499999998</v>
      </c>
      <c r="P242" s="3" t="s">
        <v>58</v>
      </c>
      <c r="Q242" s="3" t="s">
        <v>58</v>
      </c>
      <c r="R242" s="3" t="s">
        <v>58</v>
      </c>
      <c r="S242" s="3" t="s">
        <v>58</v>
      </c>
      <c r="T242" s="10">
        <f t="shared" si="53"/>
        <v>70968.114000000001</v>
      </c>
      <c r="U242" s="10">
        <f t="shared" si="53"/>
        <v>70968.114000000001</v>
      </c>
      <c r="V242" s="10">
        <f t="shared" si="53"/>
        <v>70968.114000000001</v>
      </c>
      <c r="W242" s="10">
        <f t="shared" si="53"/>
        <v>70968.114000000001</v>
      </c>
      <c r="X242" s="10">
        <f t="shared" si="53"/>
        <v>70968.114000000001</v>
      </c>
      <c r="Y242" s="10">
        <f t="shared" si="53"/>
        <v>70968.114000000001</v>
      </c>
      <c r="Z242" s="10">
        <f t="shared" si="53"/>
        <v>70968.114000000001</v>
      </c>
      <c r="AA242" s="3" t="s">
        <v>59</v>
      </c>
      <c r="AB242" s="11" t="s">
        <v>58</v>
      </c>
      <c r="AC242" s="11" t="s">
        <v>58</v>
      </c>
      <c r="AD242" s="11" t="s">
        <v>58</v>
      </c>
      <c r="AE242" s="11" t="s">
        <v>58</v>
      </c>
      <c r="AF242" s="11" t="s">
        <v>58</v>
      </c>
      <c r="AG242" s="11" t="s">
        <v>58</v>
      </c>
      <c r="AH242" s="11" t="s">
        <v>58</v>
      </c>
      <c r="AI242" s="11" t="s">
        <v>58</v>
      </c>
      <c r="AJ242" s="11" t="s">
        <v>58</v>
      </c>
      <c r="AK242" s="11" t="s">
        <v>58</v>
      </c>
      <c r="AL242" s="11" t="s">
        <v>58</v>
      </c>
      <c r="AM242" s="11" t="s">
        <v>58</v>
      </c>
      <c r="AN242" s="11">
        <f t="shared" si="49"/>
        <v>23656.038</v>
      </c>
      <c r="AO242" s="11">
        <f t="shared" si="50"/>
        <v>23656.038</v>
      </c>
      <c r="AP242" s="10">
        <f t="shared" si="51"/>
        <v>23656.038</v>
      </c>
      <c r="AQ242" s="10">
        <f t="shared" si="51"/>
        <v>23656.038</v>
      </c>
      <c r="AR242" s="10">
        <f t="shared" si="51"/>
        <v>23656.038</v>
      </c>
      <c r="AS242" s="10">
        <f t="shared" si="51"/>
        <v>23656.038</v>
      </c>
    </row>
    <row r="243" spans="1:45" x14ac:dyDescent="0.75">
      <c r="A243" t="s">
        <v>51</v>
      </c>
      <c r="B243" t="s">
        <v>74</v>
      </c>
      <c r="C243" s="8">
        <v>1304</v>
      </c>
      <c r="D243" s="3" t="s">
        <v>60</v>
      </c>
      <c r="E243" s="3" t="str">
        <f t="shared" si="45"/>
        <v>CMG 1304  Level 2</v>
      </c>
      <c r="F243" s="9" cm="1">
        <f t="array" ref="F243">SUMPRODUCT(('[1]CMG Matrix 2023.07.01'!$A$4:$A$1303=$B$1)*('[1]CMG Matrix 2023.07.01'!$D$4:$D$1303=$C243)*('[1]CMG Matrix 2023.07.01'!$M$3:$P$3=$D243)*('[1]CMG Matrix 2023.07.01'!$M$4:$P$1303))</f>
        <v>31645.19</v>
      </c>
      <c r="G243" t="s">
        <v>54</v>
      </c>
      <c r="H243" t="s">
        <v>55</v>
      </c>
      <c r="I243" s="10">
        <f t="shared" si="42"/>
        <v>18987.113999999998</v>
      </c>
      <c r="J243" s="10">
        <f t="shared" si="43"/>
        <v>56961.341999999997</v>
      </c>
      <c r="K243" s="10">
        <f t="shared" si="46"/>
        <v>31645.19</v>
      </c>
      <c r="L243" s="10">
        <f t="shared" si="47"/>
        <v>31645.19</v>
      </c>
      <c r="M243" s="11" t="s">
        <v>56</v>
      </c>
      <c r="N243" s="10" t="s">
        <v>57</v>
      </c>
      <c r="O243" s="11">
        <f t="shared" si="48"/>
        <v>30062.930499999999</v>
      </c>
      <c r="P243" s="3" t="s">
        <v>58</v>
      </c>
      <c r="Q243" s="3" t="s">
        <v>58</v>
      </c>
      <c r="R243" s="3" t="s">
        <v>58</v>
      </c>
      <c r="S243" s="3" t="s">
        <v>58</v>
      </c>
      <c r="T243" s="10">
        <f t="shared" si="53"/>
        <v>56961.341999999997</v>
      </c>
      <c r="U243" s="10">
        <f t="shared" si="53"/>
        <v>56961.341999999997</v>
      </c>
      <c r="V243" s="10">
        <f t="shared" si="53"/>
        <v>56961.341999999997</v>
      </c>
      <c r="W243" s="10">
        <f t="shared" si="53"/>
        <v>56961.341999999997</v>
      </c>
      <c r="X243" s="10">
        <f t="shared" si="53"/>
        <v>56961.341999999997</v>
      </c>
      <c r="Y243" s="10">
        <f t="shared" si="53"/>
        <v>56961.341999999997</v>
      </c>
      <c r="Z243" s="10">
        <f t="shared" si="53"/>
        <v>56961.341999999997</v>
      </c>
      <c r="AA243" s="3" t="s">
        <v>59</v>
      </c>
      <c r="AB243" s="11" t="s">
        <v>58</v>
      </c>
      <c r="AC243" s="11" t="s">
        <v>58</v>
      </c>
      <c r="AD243" s="11" t="s">
        <v>58</v>
      </c>
      <c r="AE243" s="11" t="s">
        <v>58</v>
      </c>
      <c r="AF243" s="11" t="s">
        <v>58</v>
      </c>
      <c r="AG243" s="11" t="s">
        <v>58</v>
      </c>
      <c r="AH243" s="11" t="s">
        <v>58</v>
      </c>
      <c r="AI243" s="11" t="s">
        <v>58</v>
      </c>
      <c r="AJ243" s="11" t="s">
        <v>58</v>
      </c>
      <c r="AK243" s="11" t="s">
        <v>58</v>
      </c>
      <c r="AL243" s="11" t="s">
        <v>58</v>
      </c>
      <c r="AM243" s="11" t="s">
        <v>58</v>
      </c>
      <c r="AN243" s="11">
        <f t="shared" si="49"/>
        <v>18987.113999999998</v>
      </c>
      <c r="AO243" s="11">
        <f t="shared" si="50"/>
        <v>18987.113999999998</v>
      </c>
      <c r="AP243" s="10">
        <f t="shared" si="51"/>
        <v>18987.113999999998</v>
      </c>
      <c r="AQ243" s="10">
        <f t="shared" si="51"/>
        <v>18987.113999999998</v>
      </c>
      <c r="AR243" s="10">
        <f t="shared" si="51"/>
        <v>18987.113999999998</v>
      </c>
      <c r="AS243" s="10">
        <f t="shared" si="51"/>
        <v>18987.113999999998</v>
      </c>
    </row>
    <row r="244" spans="1:45" x14ac:dyDescent="0.75">
      <c r="A244" t="s">
        <v>51</v>
      </c>
      <c r="B244" t="s">
        <v>74</v>
      </c>
      <c r="C244" s="8">
        <v>1304</v>
      </c>
      <c r="D244" s="3" t="s">
        <v>61</v>
      </c>
      <c r="E244" s="3" t="str">
        <f t="shared" si="45"/>
        <v>CMG 1304  Level 3</v>
      </c>
      <c r="F244" s="9" cm="1">
        <f t="array" ref="F244">SUMPRODUCT(('[1]CMG Matrix 2023.07.01'!$A$4:$A$1303=$B$1)*('[1]CMG Matrix 2023.07.01'!$D$4:$D$1303=$C244)*('[1]CMG Matrix 2023.07.01'!$M$3:$P$3=$D244)*('[1]CMG Matrix 2023.07.01'!$M$4:$P$1303))</f>
        <v>28414.400000000001</v>
      </c>
      <c r="G244" t="s">
        <v>54</v>
      </c>
      <c r="H244" t="s">
        <v>55</v>
      </c>
      <c r="I244" s="10">
        <f t="shared" si="42"/>
        <v>17048.64</v>
      </c>
      <c r="J244" s="10">
        <f t="shared" si="43"/>
        <v>51145.920000000006</v>
      </c>
      <c r="K244" s="10">
        <f t="shared" si="46"/>
        <v>28414.400000000001</v>
      </c>
      <c r="L244" s="10">
        <f t="shared" si="47"/>
        <v>28414.400000000001</v>
      </c>
      <c r="M244" s="11" t="s">
        <v>56</v>
      </c>
      <c r="N244" s="10" t="s">
        <v>57</v>
      </c>
      <c r="O244" s="11">
        <f t="shared" si="48"/>
        <v>26993.68</v>
      </c>
      <c r="P244" s="3" t="s">
        <v>58</v>
      </c>
      <c r="Q244" s="3" t="s">
        <v>58</v>
      </c>
      <c r="R244" s="3" t="s">
        <v>58</v>
      </c>
      <c r="S244" s="3" t="s">
        <v>58</v>
      </c>
      <c r="T244" s="10">
        <f t="shared" si="53"/>
        <v>51145.920000000006</v>
      </c>
      <c r="U244" s="10">
        <f t="shared" si="53"/>
        <v>51145.920000000006</v>
      </c>
      <c r="V244" s="10">
        <f t="shared" si="53"/>
        <v>51145.920000000006</v>
      </c>
      <c r="W244" s="10">
        <f t="shared" si="53"/>
        <v>51145.920000000006</v>
      </c>
      <c r="X244" s="10">
        <f t="shared" si="53"/>
        <v>51145.920000000006</v>
      </c>
      <c r="Y244" s="10">
        <f t="shared" si="53"/>
        <v>51145.920000000006</v>
      </c>
      <c r="Z244" s="10">
        <f t="shared" si="53"/>
        <v>51145.920000000006</v>
      </c>
      <c r="AA244" s="3" t="s">
        <v>59</v>
      </c>
      <c r="AB244" s="11" t="s">
        <v>58</v>
      </c>
      <c r="AC244" s="11" t="s">
        <v>58</v>
      </c>
      <c r="AD244" s="11" t="s">
        <v>58</v>
      </c>
      <c r="AE244" s="11" t="s">
        <v>58</v>
      </c>
      <c r="AF244" s="11" t="s">
        <v>58</v>
      </c>
      <c r="AG244" s="11" t="s">
        <v>58</v>
      </c>
      <c r="AH244" s="11" t="s">
        <v>58</v>
      </c>
      <c r="AI244" s="11" t="s">
        <v>58</v>
      </c>
      <c r="AJ244" s="11" t="s">
        <v>58</v>
      </c>
      <c r="AK244" s="11" t="s">
        <v>58</v>
      </c>
      <c r="AL244" s="11" t="s">
        <v>58</v>
      </c>
      <c r="AM244" s="11" t="s">
        <v>58</v>
      </c>
      <c r="AN244" s="11">
        <f t="shared" si="49"/>
        <v>17048.64</v>
      </c>
      <c r="AO244" s="11">
        <f t="shared" si="50"/>
        <v>17048.64</v>
      </c>
      <c r="AP244" s="10">
        <f t="shared" si="51"/>
        <v>17048.64</v>
      </c>
      <c r="AQ244" s="10">
        <f t="shared" si="51"/>
        <v>17048.64</v>
      </c>
      <c r="AR244" s="10">
        <f t="shared" si="51"/>
        <v>17048.64</v>
      </c>
      <c r="AS244" s="10">
        <f t="shared" si="51"/>
        <v>17048.64</v>
      </c>
    </row>
    <row r="245" spans="1:45" x14ac:dyDescent="0.75">
      <c r="A245" t="s">
        <v>51</v>
      </c>
      <c r="B245" t="s">
        <v>74</v>
      </c>
      <c r="C245" s="8">
        <v>1304</v>
      </c>
      <c r="D245" s="3" t="s">
        <v>62</v>
      </c>
      <c r="E245" s="3" t="str">
        <f t="shared" si="45"/>
        <v>CMG 1304  Level 4</v>
      </c>
      <c r="F245" s="9" cm="1">
        <f t="array" ref="F245">SUMPRODUCT(('[1]CMG Matrix 2023.07.01'!$A$4:$A$1303=$B$1)*('[1]CMG Matrix 2023.07.01'!$D$4:$D$1303=$C245)*('[1]CMG Matrix 2023.07.01'!$M$3:$P$3=$D245)*('[1]CMG Matrix 2023.07.01'!$M$4:$P$1303))</f>
        <v>26298.86</v>
      </c>
      <c r="G245" t="s">
        <v>54</v>
      </c>
      <c r="H245" t="s">
        <v>55</v>
      </c>
      <c r="I245" s="10">
        <f t="shared" si="42"/>
        <v>15779.315999999999</v>
      </c>
      <c r="J245" s="10">
        <f t="shared" si="43"/>
        <v>47337.948000000004</v>
      </c>
      <c r="K245" s="10">
        <f t="shared" si="46"/>
        <v>26298.86</v>
      </c>
      <c r="L245" s="10">
        <f t="shared" si="47"/>
        <v>26298.86</v>
      </c>
      <c r="M245" s="11" t="s">
        <v>56</v>
      </c>
      <c r="N245" s="10" t="s">
        <v>57</v>
      </c>
      <c r="O245" s="11">
        <f t="shared" si="48"/>
        <v>24983.916999999998</v>
      </c>
      <c r="P245" s="3" t="s">
        <v>58</v>
      </c>
      <c r="Q245" s="3" t="s">
        <v>58</v>
      </c>
      <c r="R245" s="3" t="s">
        <v>58</v>
      </c>
      <c r="S245" s="3" t="s">
        <v>58</v>
      </c>
      <c r="T245" s="10">
        <f t="shared" si="53"/>
        <v>47337.948000000004</v>
      </c>
      <c r="U245" s="10">
        <f t="shared" si="53"/>
        <v>47337.948000000004</v>
      </c>
      <c r="V245" s="10">
        <f t="shared" si="53"/>
        <v>47337.948000000004</v>
      </c>
      <c r="W245" s="10">
        <f t="shared" si="53"/>
        <v>47337.948000000004</v>
      </c>
      <c r="X245" s="10">
        <f t="shared" si="53"/>
        <v>47337.948000000004</v>
      </c>
      <c r="Y245" s="10">
        <f t="shared" si="53"/>
        <v>47337.948000000004</v>
      </c>
      <c r="Z245" s="10">
        <f t="shared" si="53"/>
        <v>47337.948000000004</v>
      </c>
      <c r="AA245" s="3" t="s">
        <v>59</v>
      </c>
      <c r="AB245" s="11" t="s">
        <v>58</v>
      </c>
      <c r="AC245" s="11" t="s">
        <v>58</v>
      </c>
      <c r="AD245" s="11" t="s">
        <v>58</v>
      </c>
      <c r="AE245" s="11" t="s">
        <v>58</v>
      </c>
      <c r="AF245" s="11" t="s">
        <v>58</v>
      </c>
      <c r="AG245" s="11" t="s">
        <v>58</v>
      </c>
      <c r="AH245" s="11" t="s">
        <v>58</v>
      </c>
      <c r="AI245" s="11" t="s">
        <v>58</v>
      </c>
      <c r="AJ245" s="11" t="s">
        <v>58</v>
      </c>
      <c r="AK245" s="11" t="s">
        <v>58</v>
      </c>
      <c r="AL245" s="11" t="s">
        <v>58</v>
      </c>
      <c r="AM245" s="11" t="s">
        <v>58</v>
      </c>
      <c r="AN245" s="11">
        <f t="shared" si="49"/>
        <v>15779.315999999999</v>
      </c>
      <c r="AO245" s="11">
        <f t="shared" si="50"/>
        <v>15779.315999999999</v>
      </c>
      <c r="AP245" s="10">
        <f t="shared" si="51"/>
        <v>15779.315999999999</v>
      </c>
      <c r="AQ245" s="10">
        <f t="shared" si="51"/>
        <v>15779.315999999999</v>
      </c>
      <c r="AR245" s="10">
        <f t="shared" si="51"/>
        <v>15779.315999999999</v>
      </c>
      <c r="AS245" s="10">
        <f t="shared" si="51"/>
        <v>15779.315999999999</v>
      </c>
    </row>
    <row r="246" spans="1:45" x14ac:dyDescent="0.75">
      <c r="A246" t="s">
        <v>51</v>
      </c>
      <c r="B246" t="s">
        <v>74</v>
      </c>
      <c r="C246" s="8">
        <v>1305</v>
      </c>
      <c r="D246" s="3" t="s">
        <v>53</v>
      </c>
      <c r="E246" s="3" t="str">
        <f t="shared" si="45"/>
        <v>CMG 1305  Level 1</v>
      </c>
      <c r="F246" s="9" cm="1">
        <f t="array" ref="F246">SUMPRODUCT(('[1]CMG Matrix 2023.07.01'!$A$4:$A$1303=$B$1)*('[1]CMG Matrix 2023.07.01'!$D$4:$D$1303=$C246)*('[1]CMG Matrix 2023.07.01'!$M$3:$P$3=$D246)*('[1]CMG Matrix 2023.07.01'!$M$4:$P$1303))</f>
        <v>39626.080000000002</v>
      </c>
      <c r="G246" t="s">
        <v>54</v>
      </c>
      <c r="H246" t="s">
        <v>55</v>
      </c>
      <c r="I246" s="10">
        <f t="shared" si="42"/>
        <v>23775.648000000001</v>
      </c>
      <c r="J246" s="10">
        <f t="shared" si="43"/>
        <v>71326.944000000003</v>
      </c>
      <c r="K246" s="10">
        <f t="shared" si="46"/>
        <v>39626.080000000002</v>
      </c>
      <c r="L246" s="10">
        <f t="shared" si="47"/>
        <v>39626.080000000002</v>
      </c>
      <c r="M246" s="11" t="s">
        <v>56</v>
      </c>
      <c r="N246" s="10" t="s">
        <v>57</v>
      </c>
      <c r="O246" s="11">
        <f t="shared" si="48"/>
        <v>37644.775999999998</v>
      </c>
      <c r="P246" s="3" t="s">
        <v>58</v>
      </c>
      <c r="Q246" s="3" t="s">
        <v>58</v>
      </c>
      <c r="R246" s="3" t="s">
        <v>58</v>
      </c>
      <c r="S246" s="3" t="s">
        <v>58</v>
      </c>
      <c r="T246" s="10">
        <f t="shared" si="53"/>
        <v>71326.944000000003</v>
      </c>
      <c r="U246" s="10">
        <f t="shared" si="53"/>
        <v>71326.944000000003</v>
      </c>
      <c r="V246" s="10">
        <f t="shared" si="53"/>
        <v>71326.944000000003</v>
      </c>
      <c r="W246" s="10">
        <f t="shared" si="53"/>
        <v>71326.944000000003</v>
      </c>
      <c r="X246" s="10">
        <f t="shared" si="53"/>
        <v>71326.944000000003</v>
      </c>
      <c r="Y246" s="10">
        <f t="shared" si="53"/>
        <v>71326.944000000003</v>
      </c>
      <c r="Z246" s="10">
        <f t="shared" si="53"/>
        <v>71326.944000000003</v>
      </c>
      <c r="AA246" s="3" t="s">
        <v>59</v>
      </c>
      <c r="AB246" s="11" t="s">
        <v>58</v>
      </c>
      <c r="AC246" s="11" t="s">
        <v>58</v>
      </c>
      <c r="AD246" s="11" t="s">
        <v>58</v>
      </c>
      <c r="AE246" s="11" t="s">
        <v>58</v>
      </c>
      <c r="AF246" s="11" t="s">
        <v>58</v>
      </c>
      <c r="AG246" s="11" t="s">
        <v>58</v>
      </c>
      <c r="AH246" s="11" t="s">
        <v>58</v>
      </c>
      <c r="AI246" s="11" t="s">
        <v>58</v>
      </c>
      <c r="AJ246" s="11" t="s">
        <v>58</v>
      </c>
      <c r="AK246" s="11" t="s">
        <v>58</v>
      </c>
      <c r="AL246" s="11" t="s">
        <v>58</v>
      </c>
      <c r="AM246" s="11" t="s">
        <v>58</v>
      </c>
      <c r="AN246" s="11">
        <f t="shared" si="49"/>
        <v>23775.648000000001</v>
      </c>
      <c r="AO246" s="11">
        <f t="shared" si="50"/>
        <v>23775.648000000001</v>
      </c>
      <c r="AP246" s="10">
        <f t="shared" si="51"/>
        <v>23775.648000000001</v>
      </c>
      <c r="AQ246" s="10">
        <f t="shared" si="51"/>
        <v>23775.648000000001</v>
      </c>
      <c r="AR246" s="10">
        <f t="shared" si="51"/>
        <v>23775.648000000001</v>
      </c>
      <c r="AS246" s="10">
        <f t="shared" si="51"/>
        <v>23775.648000000001</v>
      </c>
    </row>
    <row r="247" spans="1:45" x14ac:dyDescent="0.75">
      <c r="A247" t="s">
        <v>51</v>
      </c>
      <c r="B247" t="s">
        <v>74</v>
      </c>
      <c r="C247" s="8">
        <v>1305</v>
      </c>
      <c r="D247" s="3" t="s">
        <v>60</v>
      </c>
      <c r="E247" s="3" t="str">
        <f t="shared" si="45"/>
        <v>CMG 1305  Level 2</v>
      </c>
      <c r="F247" s="9" cm="1">
        <f t="array" ref="F247">SUMPRODUCT(('[1]CMG Matrix 2023.07.01'!$A$4:$A$1303=$B$1)*('[1]CMG Matrix 2023.07.01'!$D$4:$D$1303=$C247)*('[1]CMG Matrix 2023.07.01'!$M$3:$P$3=$D247)*('[1]CMG Matrix 2023.07.01'!$M$4:$P$1303))</f>
        <v>31806.82</v>
      </c>
      <c r="G247" t="s">
        <v>54</v>
      </c>
      <c r="H247" t="s">
        <v>55</v>
      </c>
      <c r="I247" s="10">
        <f t="shared" si="42"/>
        <v>19084.092000000001</v>
      </c>
      <c r="J247" s="10">
        <f t="shared" si="43"/>
        <v>57252.275999999998</v>
      </c>
      <c r="K247" s="10">
        <f t="shared" si="46"/>
        <v>31806.82</v>
      </c>
      <c r="L247" s="10">
        <f t="shared" si="47"/>
        <v>31806.82</v>
      </c>
      <c r="M247" s="11" t="s">
        <v>56</v>
      </c>
      <c r="N247" s="10" t="s">
        <v>57</v>
      </c>
      <c r="O247" s="11">
        <f t="shared" si="48"/>
        <v>30216.478999999999</v>
      </c>
      <c r="P247" s="3" t="s">
        <v>58</v>
      </c>
      <c r="Q247" s="3" t="s">
        <v>58</v>
      </c>
      <c r="R247" s="3" t="s">
        <v>58</v>
      </c>
      <c r="S247" s="3" t="s">
        <v>58</v>
      </c>
      <c r="T247" s="10">
        <f t="shared" si="53"/>
        <v>57252.275999999998</v>
      </c>
      <c r="U247" s="10">
        <f t="shared" si="53"/>
        <v>57252.275999999998</v>
      </c>
      <c r="V247" s="10">
        <f t="shared" si="53"/>
        <v>57252.275999999998</v>
      </c>
      <c r="W247" s="10">
        <f t="shared" si="53"/>
        <v>57252.275999999998</v>
      </c>
      <c r="X247" s="10">
        <f t="shared" si="53"/>
        <v>57252.275999999998</v>
      </c>
      <c r="Y247" s="10">
        <f t="shared" si="53"/>
        <v>57252.275999999998</v>
      </c>
      <c r="Z247" s="10">
        <f t="shared" si="53"/>
        <v>57252.275999999998</v>
      </c>
      <c r="AA247" s="3" t="s">
        <v>59</v>
      </c>
      <c r="AB247" s="11" t="s">
        <v>58</v>
      </c>
      <c r="AC247" s="11" t="s">
        <v>58</v>
      </c>
      <c r="AD247" s="11" t="s">
        <v>58</v>
      </c>
      <c r="AE247" s="11" t="s">
        <v>58</v>
      </c>
      <c r="AF247" s="11" t="s">
        <v>58</v>
      </c>
      <c r="AG247" s="11" t="s">
        <v>58</v>
      </c>
      <c r="AH247" s="11" t="s">
        <v>58</v>
      </c>
      <c r="AI247" s="11" t="s">
        <v>58</v>
      </c>
      <c r="AJ247" s="11" t="s">
        <v>58</v>
      </c>
      <c r="AK247" s="11" t="s">
        <v>58</v>
      </c>
      <c r="AL247" s="11" t="s">
        <v>58</v>
      </c>
      <c r="AM247" s="11" t="s">
        <v>58</v>
      </c>
      <c r="AN247" s="11">
        <f t="shared" si="49"/>
        <v>19084.092000000001</v>
      </c>
      <c r="AO247" s="11">
        <f t="shared" si="50"/>
        <v>19084.092000000001</v>
      </c>
      <c r="AP247" s="10">
        <f t="shared" si="51"/>
        <v>19084.092000000001</v>
      </c>
      <c r="AQ247" s="10">
        <f t="shared" si="51"/>
        <v>19084.092000000001</v>
      </c>
      <c r="AR247" s="10">
        <f t="shared" si="51"/>
        <v>19084.092000000001</v>
      </c>
      <c r="AS247" s="10">
        <f t="shared" si="51"/>
        <v>19084.092000000001</v>
      </c>
    </row>
    <row r="248" spans="1:45" x14ac:dyDescent="0.75">
      <c r="A248" t="s">
        <v>51</v>
      </c>
      <c r="B248" t="s">
        <v>74</v>
      </c>
      <c r="C248" s="8">
        <v>1305</v>
      </c>
      <c r="D248" s="3" t="s">
        <v>61</v>
      </c>
      <c r="E248" s="3" t="str">
        <f t="shared" si="45"/>
        <v>CMG 1305  Level 3</v>
      </c>
      <c r="F248" s="9" cm="1">
        <f t="array" ref="F248">SUMPRODUCT(('[1]CMG Matrix 2023.07.01'!$A$4:$A$1303=$B$1)*('[1]CMG Matrix 2023.07.01'!$D$4:$D$1303=$C248)*('[1]CMG Matrix 2023.07.01'!$M$3:$P$3=$D248)*('[1]CMG Matrix 2023.07.01'!$M$4:$P$1303))</f>
        <v>28558.07</v>
      </c>
      <c r="G248" t="s">
        <v>54</v>
      </c>
      <c r="H248" t="s">
        <v>55</v>
      </c>
      <c r="I248" s="10">
        <f t="shared" si="42"/>
        <v>17134.842000000001</v>
      </c>
      <c r="J248" s="10">
        <f t="shared" si="43"/>
        <v>51404.525999999998</v>
      </c>
      <c r="K248" s="10">
        <f t="shared" si="46"/>
        <v>28558.07</v>
      </c>
      <c r="L248" s="10">
        <f t="shared" si="47"/>
        <v>28558.07</v>
      </c>
      <c r="M248" s="11" t="s">
        <v>56</v>
      </c>
      <c r="N248" s="10" t="s">
        <v>57</v>
      </c>
      <c r="O248" s="11">
        <f t="shared" si="48"/>
        <v>27130.166499999999</v>
      </c>
      <c r="P248" s="3" t="s">
        <v>58</v>
      </c>
      <c r="Q248" s="3" t="s">
        <v>58</v>
      </c>
      <c r="R248" s="3" t="s">
        <v>58</v>
      </c>
      <c r="S248" s="3" t="s">
        <v>58</v>
      </c>
      <c r="T248" s="10">
        <f t="shared" si="53"/>
        <v>51404.525999999998</v>
      </c>
      <c r="U248" s="10">
        <f t="shared" si="53"/>
        <v>51404.525999999998</v>
      </c>
      <c r="V248" s="10">
        <f t="shared" si="53"/>
        <v>51404.525999999998</v>
      </c>
      <c r="W248" s="10">
        <f t="shared" si="53"/>
        <v>51404.525999999998</v>
      </c>
      <c r="X248" s="10">
        <f t="shared" si="53"/>
        <v>51404.525999999998</v>
      </c>
      <c r="Y248" s="10">
        <f t="shared" si="53"/>
        <v>51404.525999999998</v>
      </c>
      <c r="Z248" s="10">
        <f t="shared" si="53"/>
        <v>51404.525999999998</v>
      </c>
      <c r="AA248" s="3" t="s">
        <v>59</v>
      </c>
      <c r="AB248" s="11" t="s">
        <v>58</v>
      </c>
      <c r="AC248" s="11" t="s">
        <v>58</v>
      </c>
      <c r="AD248" s="11" t="s">
        <v>58</v>
      </c>
      <c r="AE248" s="11" t="s">
        <v>58</v>
      </c>
      <c r="AF248" s="11" t="s">
        <v>58</v>
      </c>
      <c r="AG248" s="11" t="s">
        <v>58</v>
      </c>
      <c r="AH248" s="11" t="s">
        <v>58</v>
      </c>
      <c r="AI248" s="11" t="s">
        <v>58</v>
      </c>
      <c r="AJ248" s="11" t="s">
        <v>58</v>
      </c>
      <c r="AK248" s="11" t="s">
        <v>58</v>
      </c>
      <c r="AL248" s="11" t="s">
        <v>58</v>
      </c>
      <c r="AM248" s="11" t="s">
        <v>58</v>
      </c>
      <c r="AN248" s="11">
        <f t="shared" si="49"/>
        <v>17134.842000000001</v>
      </c>
      <c r="AO248" s="11">
        <f t="shared" si="50"/>
        <v>17134.842000000001</v>
      </c>
      <c r="AP248" s="10">
        <f t="shared" si="51"/>
        <v>17134.842000000001</v>
      </c>
      <c r="AQ248" s="10">
        <f t="shared" si="51"/>
        <v>17134.842000000001</v>
      </c>
      <c r="AR248" s="10">
        <f t="shared" si="51"/>
        <v>17134.842000000001</v>
      </c>
      <c r="AS248" s="10">
        <f t="shared" si="51"/>
        <v>17134.842000000001</v>
      </c>
    </row>
    <row r="249" spans="1:45" x14ac:dyDescent="0.75">
      <c r="A249" t="s">
        <v>51</v>
      </c>
      <c r="B249" t="s">
        <v>74</v>
      </c>
      <c r="C249" s="8">
        <v>1305</v>
      </c>
      <c r="D249" s="3" t="s">
        <v>62</v>
      </c>
      <c r="E249" s="3" t="str">
        <f t="shared" si="45"/>
        <v>CMG 1305  Level 4</v>
      </c>
      <c r="F249" s="9" cm="1">
        <f t="array" ref="F249">SUMPRODUCT(('[1]CMG Matrix 2023.07.01'!$A$4:$A$1303=$B$1)*('[1]CMG Matrix 2023.07.01'!$D$4:$D$1303=$C249)*('[1]CMG Matrix 2023.07.01'!$M$3:$P$3=$D249)*('[1]CMG Matrix 2023.07.01'!$M$4:$P$1303))</f>
        <v>26431.75</v>
      </c>
      <c r="G249" t="s">
        <v>54</v>
      </c>
      <c r="H249" t="s">
        <v>55</v>
      </c>
      <c r="I249" s="10">
        <f t="shared" si="42"/>
        <v>15859.05</v>
      </c>
      <c r="J249" s="10">
        <f t="shared" si="43"/>
        <v>47577.15</v>
      </c>
      <c r="K249" s="10">
        <f t="shared" si="46"/>
        <v>26431.75</v>
      </c>
      <c r="L249" s="10">
        <f t="shared" si="47"/>
        <v>26431.75</v>
      </c>
      <c r="M249" s="11" t="s">
        <v>56</v>
      </c>
      <c r="N249" s="10" t="s">
        <v>57</v>
      </c>
      <c r="O249" s="11">
        <f t="shared" si="48"/>
        <v>25110.162499999999</v>
      </c>
      <c r="P249" s="3" t="s">
        <v>58</v>
      </c>
      <c r="Q249" s="3" t="s">
        <v>58</v>
      </c>
      <c r="R249" s="3" t="s">
        <v>58</v>
      </c>
      <c r="S249" s="3" t="s">
        <v>58</v>
      </c>
      <c r="T249" s="10">
        <f t="shared" si="53"/>
        <v>47577.15</v>
      </c>
      <c r="U249" s="10">
        <f t="shared" si="53"/>
        <v>47577.15</v>
      </c>
      <c r="V249" s="10">
        <f t="shared" si="53"/>
        <v>47577.15</v>
      </c>
      <c r="W249" s="10">
        <f t="shared" si="53"/>
        <v>47577.15</v>
      </c>
      <c r="X249" s="10">
        <f t="shared" si="53"/>
        <v>47577.15</v>
      </c>
      <c r="Y249" s="10">
        <f t="shared" si="53"/>
        <v>47577.15</v>
      </c>
      <c r="Z249" s="10">
        <f t="shared" si="53"/>
        <v>47577.15</v>
      </c>
      <c r="AA249" s="3" t="s">
        <v>59</v>
      </c>
      <c r="AB249" s="11" t="s">
        <v>58</v>
      </c>
      <c r="AC249" s="11" t="s">
        <v>58</v>
      </c>
      <c r="AD249" s="11" t="s">
        <v>58</v>
      </c>
      <c r="AE249" s="11" t="s">
        <v>58</v>
      </c>
      <c r="AF249" s="11" t="s">
        <v>58</v>
      </c>
      <c r="AG249" s="11" t="s">
        <v>58</v>
      </c>
      <c r="AH249" s="11" t="s">
        <v>58</v>
      </c>
      <c r="AI249" s="11" t="s">
        <v>58</v>
      </c>
      <c r="AJ249" s="11" t="s">
        <v>58</v>
      </c>
      <c r="AK249" s="11" t="s">
        <v>58</v>
      </c>
      <c r="AL249" s="11" t="s">
        <v>58</v>
      </c>
      <c r="AM249" s="11" t="s">
        <v>58</v>
      </c>
      <c r="AN249" s="11">
        <f t="shared" si="49"/>
        <v>15859.05</v>
      </c>
      <c r="AO249" s="11">
        <f t="shared" si="50"/>
        <v>15859.05</v>
      </c>
      <c r="AP249" s="10">
        <f t="shared" si="51"/>
        <v>15859.05</v>
      </c>
      <c r="AQ249" s="10">
        <f t="shared" si="51"/>
        <v>15859.05</v>
      </c>
      <c r="AR249" s="10">
        <f t="shared" si="51"/>
        <v>15859.05</v>
      </c>
      <c r="AS249" s="10">
        <f t="shared" si="51"/>
        <v>15859.05</v>
      </c>
    </row>
    <row r="250" spans="1:45" x14ac:dyDescent="0.75">
      <c r="A250" t="s">
        <v>51</v>
      </c>
      <c r="B250" t="s">
        <v>75</v>
      </c>
      <c r="C250" s="8">
        <v>1401</v>
      </c>
      <c r="D250" s="3" t="s">
        <v>53</v>
      </c>
      <c r="E250" s="3" t="str">
        <f t="shared" si="45"/>
        <v>CMG 1401  Level 1</v>
      </c>
      <c r="F250" s="9" cm="1">
        <f t="array" ref="F250">SUMPRODUCT(('[1]CMG Matrix 2023.07.01'!$A$4:$A$1303=$B$1)*('[1]CMG Matrix 2023.07.01'!$D$4:$D$1303=$C250)*('[1]CMG Matrix 2023.07.01'!$M$3:$P$3=$D250)*('[1]CMG Matrix 2023.07.01'!$M$4:$P$1303))</f>
        <v>20214.41</v>
      </c>
      <c r="G250" t="s">
        <v>54</v>
      </c>
      <c r="H250" t="s">
        <v>55</v>
      </c>
      <c r="I250" s="10">
        <f t="shared" si="42"/>
        <v>12128.645999999999</v>
      </c>
      <c r="J250" s="10">
        <f t="shared" si="43"/>
        <v>36385.938000000002</v>
      </c>
      <c r="K250" s="10">
        <f t="shared" si="46"/>
        <v>20214.41</v>
      </c>
      <c r="L250" s="10">
        <f t="shared" si="47"/>
        <v>20214.41</v>
      </c>
      <c r="M250" s="11" t="s">
        <v>56</v>
      </c>
      <c r="N250" s="10" t="s">
        <v>57</v>
      </c>
      <c r="O250" s="11">
        <f t="shared" si="48"/>
        <v>19203.6895</v>
      </c>
      <c r="P250" s="3" t="s">
        <v>58</v>
      </c>
      <c r="Q250" s="3" t="s">
        <v>58</v>
      </c>
      <c r="R250" s="3" t="s">
        <v>58</v>
      </c>
      <c r="S250" s="3" t="s">
        <v>58</v>
      </c>
      <c r="T250" s="10">
        <f t="shared" si="53"/>
        <v>36385.938000000002</v>
      </c>
      <c r="U250" s="10">
        <f t="shared" si="53"/>
        <v>36385.938000000002</v>
      </c>
      <c r="V250" s="10">
        <f t="shared" si="53"/>
        <v>36385.938000000002</v>
      </c>
      <c r="W250" s="10">
        <f t="shared" si="53"/>
        <v>36385.938000000002</v>
      </c>
      <c r="X250" s="10">
        <f t="shared" si="53"/>
        <v>36385.938000000002</v>
      </c>
      <c r="Y250" s="10">
        <f t="shared" si="53"/>
        <v>36385.938000000002</v>
      </c>
      <c r="Z250" s="10">
        <f t="shared" si="53"/>
        <v>36385.938000000002</v>
      </c>
      <c r="AA250" s="3" t="s">
        <v>59</v>
      </c>
      <c r="AB250" s="11" t="s">
        <v>58</v>
      </c>
      <c r="AC250" s="11" t="s">
        <v>58</v>
      </c>
      <c r="AD250" s="11" t="s">
        <v>58</v>
      </c>
      <c r="AE250" s="11" t="s">
        <v>58</v>
      </c>
      <c r="AF250" s="11" t="s">
        <v>58</v>
      </c>
      <c r="AG250" s="11" t="s">
        <v>58</v>
      </c>
      <c r="AH250" s="11" t="s">
        <v>58</v>
      </c>
      <c r="AI250" s="11" t="s">
        <v>58</v>
      </c>
      <c r="AJ250" s="11" t="s">
        <v>58</v>
      </c>
      <c r="AK250" s="11" t="s">
        <v>58</v>
      </c>
      <c r="AL250" s="11" t="s">
        <v>58</v>
      </c>
      <c r="AM250" s="11" t="s">
        <v>58</v>
      </c>
      <c r="AN250" s="11">
        <f t="shared" si="49"/>
        <v>12128.645999999999</v>
      </c>
      <c r="AO250" s="11">
        <f t="shared" si="50"/>
        <v>12128.645999999999</v>
      </c>
      <c r="AP250" s="10">
        <f t="shared" si="51"/>
        <v>12128.645999999999</v>
      </c>
      <c r="AQ250" s="10">
        <f t="shared" si="51"/>
        <v>12128.645999999999</v>
      </c>
      <c r="AR250" s="10">
        <f t="shared" si="51"/>
        <v>12128.645999999999</v>
      </c>
      <c r="AS250" s="10">
        <f t="shared" si="51"/>
        <v>12128.645999999999</v>
      </c>
    </row>
    <row r="251" spans="1:45" x14ac:dyDescent="0.75">
      <c r="A251" t="s">
        <v>51</v>
      </c>
      <c r="B251" t="s">
        <v>75</v>
      </c>
      <c r="C251" s="8">
        <v>1401</v>
      </c>
      <c r="D251" s="3" t="s">
        <v>60</v>
      </c>
      <c r="E251" s="3" t="str">
        <f t="shared" si="45"/>
        <v>CMG 1401  Level 2</v>
      </c>
      <c r="F251" s="9" cm="1">
        <f t="array" ref="F251">SUMPRODUCT(('[1]CMG Matrix 2023.07.01'!$A$4:$A$1303=$B$1)*('[1]CMG Matrix 2023.07.01'!$D$4:$D$1303=$C251)*('[1]CMG Matrix 2023.07.01'!$M$3:$P$3=$D251)*('[1]CMG Matrix 2023.07.01'!$M$4:$P$1303))</f>
        <v>16340.71</v>
      </c>
      <c r="G251" t="s">
        <v>54</v>
      </c>
      <c r="H251" t="s">
        <v>55</v>
      </c>
      <c r="I251" s="10">
        <f t="shared" si="42"/>
        <v>9804.4259999999995</v>
      </c>
      <c r="J251" s="10">
        <f t="shared" si="43"/>
        <v>29413.277999999998</v>
      </c>
      <c r="K251" s="10">
        <f t="shared" si="46"/>
        <v>16340.71</v>
      </c>
      <c r="L251" s="10">
        <f t="shared" si="47"/>
        <v>16340.71</v>
      </c>
      <c r="M251" s="11" t="s">
        <v>56</v>
      </c>
      <c r="N251" s="10" t="s">
        <v>57</v>
      </c>
      <c r="O251" s="11">
        <f t="shared" si="48"/>
        <v>15523.674499999999</v>
      </c>
      <c r="P251" s="3" t="s">
        <v>58</v>
      </c>
      <c r="Q251" s="3" t="s">
        <v>58</v>
      </c>
      <c r="R251" s="3" t="s">
        <v>58</v>
      </c>
      <c r="S251" s="3" t="s">
        <v>58</v>
      </c>
      <c r="T251" s="10">
        <f t="shared" si="53"/>
        <v>29413.277999999998</v>
      </c>
      <c r="U251" s="10">
        <f t="shared" si="53"/>
        <v>29413.277999999998</v>
      </c>
      <c r="V251" s="10">
        <f t="shared" si="53"/>
        <v>29413.277999999998</v>
      </c>
      <c r="W251" s="10">
        <f t="shared" si="53"/>
        <v>29413.277999999998</v>
      </c>
      <c r="X251" s="10">
        <f t="shared" si="53"/>
        <v>29413.277999999998</v>
      </c>
      <c r="Y251" s="10">
        <f t="shared" si="53"/>
        <v>29413.277999999998</v>
      </c>
      <c r="Z251" s="10">
        <f t="shared" si="53"/>
        <v>29413.277999999998</v>
      </c>
      <c r="AA251" s="3" t="s">
        <v>59</v>
      </c>
      <c r="AB251" s="11" t="s">
        <v>58</v>
      </c>
      <c r="AC251" s="11" t="s">
        <v>58</v>
      </c>
      <c r="AD251" s="11" t="s">
        <v>58</v>
      </c>
      <c r="AE251" s="11" t="s">
        <v>58</v>
      </c>
      <c r="AF251" s="11" t="s">
        <v>58</v>
      </c>
      <c r="AG251" s="11" t="s">
        <v>58</v>
      </c>
      <c r="AH251" s="11" t="s">
        <v>58</v>
      </c>
      <c r="AI251" s="11" t="s">
        <v>58</v>
      </c>
      <c r="AJ251" s="11" t="s">
        <v>58</v>
      </c>
      <c r="AK251" s="11" t="s">
        <v>58</v>
      </c>
      <c r="AL251" s="11" t="s">
        <v>58</v>
      </c>
      <c r="AM251" s="11" t="s">
        <v>58</v>
      </c>
      <c r="AN251" s="11">
        <f t="shared" si="49"/>
        <v>9804.4259999999995</v>
      </c>
      <c r="AO251" s="11">
        <f t="shared" si="50"/>
        <v>9804.4259999999995</v>
      </c>
      <c r="AP251" s="10">
        <f t="shared" si="51"/>
        <v>9804.4259999999995</v>
      </c>
      <c r="AQ251" s="10">
        <f t="shared" si="51"/>
        <v>9804.4259999999995</v>
      </c>
      <c r="AR251" s="10">
        <f t="shared" si="51"/>
        <v>9804.4259999999995</v>
      </c>
      <c r="AS251" s="10">
        <f t="shared" si="51"/>
        <v>9804.4259999999995</v>
      </c>
    </row>
    <row r="252" spans="1:45" x14ac:dyDescent="0.75">
      <c r="A252" t="s">
        <v>51</v>
      </c>
      <c r="B252" t="s">
        <v>75</v>
      </c>
      <c r="C252" s="8">
        <v>1401</v>
      </c>
      <c r="D252" s="3" t="s">
        <v>61</v>
      </c>
      <c r="E252" s="3" t="str">
        <f t="shared" si="45"/>
        <v>CMG 1401  Level 3</v>
      </c>
      <c r="F252" s="9" cm="1">
        <f t="array" ref="F252">SUMPRODUCT(('[1]CMG Matrix 2023.07.01'!$A$4:$A$1303=$B$1)*('[1]CMG Matrix 2023.07.01'!$D$4:$D$1303=$C252)*('[1]CMG Matrix 2023.07.01'!$M$3:$P$3=$D252)*('[1]CMG Matrix 2023.07.01'!$M$4:$P$1303))</f>
        <v>15097.96</v>
      </c>
      <c r="G252" t="s">
        <v>54</v>
      </c>
      <c r="H252" t="s">
        <v>55</v>
      </c>
      <c r="I252" s="10">
        <f t="shared" si="42"/>
        <v>9058.7759999999998</v>
      </c>
      <c r="J252" s="10">
        <f t="shared" si="43"/>
        <v>27176.327999999998</v>
      </c>
      <c r="K252" s="10">
        <f t="shared" si="46"/>
        <v>15097.96</v>
      </c>
      <c r="L252" s="10">
        <f t="shared" si="47"/>
        <v>15097.96</v>
      </c>
      <c r="M252" s="11" t="s">
        <v>56</v>
      </c>
      <c r="N252" s="10" t="s">
        <v>57</v>
      </c>
      <c r="O252" s="11">
        <f t="shared" si="48"/>
        <v>14343.061999999998</v>
      </c>
      <c r="P252" s="3" t="s">
        <v>58</v>
      </c>
      <c r="Q252" s="3" t="s">
        <v>58</v>
      </c>
      <c r="R252" s="3" t="s">
        <v>58</v>
      </c>
      <c r="S252" s="3" t="s">
        <v>58</v>
      </c>
      <c r="T252" s="10">
        <f t="shared" si="53"/>
        <v>27176.327999999998</v>
      </c>
      <c r="U252" s="10">
        <f t="shared" si="53"/>
        <v>27176.327999999998</v>
      </c>
      <c r="V252" s="10">
        <f t="shared" si="53"/>
        <v>27176.327999999998</v>
      </c>
      <c r="W252" s="10">
        <f t="shared" si="53"/>
        <v>27176.327999999998</v>
      </c>
      <c r="X252" s="10">
        <f t="shared" si="53"/>
        <v>27176.327999999998</v>
      </c>
      <c r="Y252" s="10">
        <f t="shared" si="53"/>
        <v>27176.327999999998</v>
      </c>
      <c r="Z252" s="10">
        <f t="shared" si="53"/>
        <v>27176.327999999998</v>
      </c>
      <c r="AA252" s="3" t="s">
        <v>59</v>
      </c>
      <c r="AB252" s="11" t="s">
        <v>58</v>
      </c>
      <c r="AC252" s="11" t="s">
        <v>58</v>
      </c>
      <c r="AD252" s="11" t="s">
        <v>58</v>
      </c>
      <c r="AE252" s="11" t="s">
        <v>58</v>
      </c>
      <c r="AF252" s="11" t="s">
        <v>58</v>
      </c>
      <c r="AG252" s="11" t="s">
        <v>58</v>
      </c>
      <c r="AH252" s="11" t="s">
        <v>58</v>
      </c>
      <c r="AI252" s="11" t="s">
        <v>58</v>
      </c>
      <c r="AJ252" s="11" t="s">
        <v>58</v>
      </c>
      <c r="AK252" s="11" t="s">
        <v>58</v>
      </c>
      <c r="AL252" s="11" t="s">
        <v>58</v>
      </c>
      <c r="AM252" s="11" t="s">
        <v>58</v>
      </c>
      <c r="AN252" s="11">
        <f t="shared" si="49"/>
        <v>9058.7759999999998</v>
      </c>
      <c r="AO252" s="11">
        <f t="shared" si="50"/>
        <v>9058.7759999999998</v>
      </c>
      <c r="AP252" s="10">
        <f t="shared" si="51"/>
        <v>9058.7759999999998</v>
      </c>
      <c r="AQ252" s="10">
        <f t="shared" si="51"/>
        <v>9058.7759999999998</v>
      </c>
      <c r="AR252" s="10">
        <f t="shared" si="51"/>
        <v>9058.7759999999998</v>
      </c>
      <c r="AS252" s="10">
        <f t="shared" si="51"/>
        <v>9058.7759999999998</v>
      </c>
    </row>
    <row r="253" spans="1:45" x14ac:dyDescent="0.75">
      <c r="A253" t="s">
        <v>51</v>
      </c>
      <c r="B253" t="s">
        <v>75</v>
      </c>
      <c r="C253" s="8">
        <v>1401</v>
      </c>
      <c r="D253" s="3" t="s">
        <v>62</v>
      </c>
      <c r="E253" s="3" t="str">
        <f t="shared" si="45"/>
        <v>CMG 1401  Level 4</v>
      </c>
      <c r="F253" s="9" cm="1">
        <f t="array" ref="F253">SUMPRODUCT(('[1]CMG Matrix 2023.07.01'!$A$4:$A$1303=$B$1)*('[1]CMG Matrix 2023.07.01'!$D$4:$D$1303=$C253)*('[1]CMG Matrix 2023.07.01'!$M$3:$P$3=$D253)*('[1]CMG Matrix 2023.07.01'!$M$4:$P$1303))</f>
        <v>13950.39</v>
      </c>
      <c r="G253" t="s">
        <v>54</v>
      </c>
      <c r="H253" t="s">
        <v>55</v>
      </c>
      <c r="I253" s="10">
        <f t="shared" si="42"/>
        <v>8370.2339999999986</v>
      </c>
      <c r="J253" s="10">
        <f t="shared" si="43"/>
        <v>25110.702000000001</v>
      </c>
      <c r="K253" s="10">
        <f t="shared" si="46"/>
        <v>13950.39</v>
      </c>
      <c r="L253" s="10">
        <f t="shared" si="47"/>
        <v>13950.39</v>
      </c>
      <c r="M253" s="11" t="s">
        <v>56</v>
      </c>
      <c r="N253" s="10" t="s">
        <v>57</v>
      </c>
      <c r="O253" s="11">
        <f t="shared" si="48"/>
        <v>13252.870499999999</v>
      </c>
      <c r="P253" s="3" t="s">
        <v>58</v>
      </c>
      <c r="Q253" s="3" t="s">
        <v>58</v>
      </c>
      <c r="R253" s="3" t="s">
        <v>58</v>
      </c>
      <c r="S253" s="3" t="s">
        <v>58</v>
      </c>
      <c r="T253" s="10">
        <f t="shared" si="53"/>
        <v>25110.702000000001</v>
      </c>
      <c r="U253" s="10">
        <f t="shared" si="53"/>
        <v>25110.702000000001</v>
      </c>
      <c r="V253" s="10">
        <f t="shared" si="53"/>
        <v>25110.702000000001</v>
      </c>
      <c r="W253" s="10">
        <f t="shared" si="53"/>
        <v>25110.702000000001</v>
      </c>
      <c r="X253" s="10">
        <f t="shared" si="53"/>
        <v>25110.702000000001</v>
      </c>
      <c r="Y253" s="10">
        <f t="shared" si="53"/>
        <v>25110.702000000001</v>
      </c>
      <c r="Z253" s="10">
        <f t="shared" si="53"/>
        <v>25110.702000000001</v>
      </c>
      <c r="AA253" s="3" t="s">
        <v>59</v>
      </c>
      <c r="AB253" s="11" t="s">
        <v>58</v>
      </c>
      <c r="AC253" s="11" t="s">
        <v>58</v>
      </c>
      <c r="AD253" s="11" t="s">
        <v>58</v>
      </c>
      <c r="AE253" s="11" t="s">
        <v>58</v>
      </c>
      <c r="AF253" s="11" t="s">
        <v>58</v>
      </c>
      <c r="AG253" s="11" t="s">
        <v>58</v>
      </c>
      <c r="AH253" s="11" t="s">
        <v>58</v>
      </c>
      <c r="AI253" s="11" t="s">
        <v>58</v>
      </c>
      <c r="AJ253" s="11" t="s">
        <v>58</v>
      </c>
      <c r="AK253" s="11" t="s">
        <v>58</v>
      </c>
      <c r="AL253" s="11" t="s">
        <v>58</v>
      </c>
      <c r="AM253" s="11" t="s">
        <v>58</v>
      </c>
      <c r="AN253" s="11">
        <f t="shared" si="49"/>
        <v>8370.2339999999986</v>
      </c>
      <c r="AO253" s="11">
        <f t="shared" si="50"/>
        <v>8370.2339999999986</v>
      </c>
      <c r="AP253" s="10">
        <f t="shared" si="51"/>
        <v>8370.2339999999986</v>
      </c>
      <c r="AQ253" s="10">
        <f t="shared" si="51"/>
        <v>8370.2339999999986</v>
      </c>
      <c r="AR253" s="10">
        <f t="shared" si="51"/>
        <v>8370.2339999999986</v>
      </c>
      <c r="AS253" s="10">
        <f t="shared" si="51"/>
        <v>8370.2339999999986</v>
      </c>
    </row>
    <row r="254" spans="1:45" x14ac:dyDescent="0.75">
      <c r="A254" t="s">
        <v>51</v>
      </c>
      <c r="B254" t="s">
        <v>75</v>
      </c>
      <c r="C254" s="8">
        <v>1402</v>
      </c>
      <c r="D254" s="3" t="s">
        <v>53</v>
      </c>
      <c r="E254" s="3" t="str">
        <f t="shared" si="45"/>
        <v>CMG 1402  Level 1</v>
      </c>
      <c r="F254" s="9" cm="1">
        <f t="array" ref="F254">SUMPRODUCT(('[1]CMG Matrix 2023.07.01'!$A$4:$A$1303=$B$1)*('[1]CMG Matrix 2023.07.01'!$D$4:$D$1303=$C254)*('[1]CMG Matrix 2023.07.01'!$M$3:$P$3=$D254)*('[1]CMG Matrix 2023.07.01'!$M$4:$P$1303))</f>
        <v>25255.45</v>
      </c>
      <c r="G254" t="s">
        <v>54</v>
      </c>
      <c r="H254" t="s">
        <v>55</v>
      </c>
      <c r="I254" s="10">
        <f t="shared" si="42"/>
        <v>15153.27</v>
      </c>
      <c r="J254" s="10">
        <f t="shared" si="43"/>
        <v>45459.810000000005</v>
      </c>
      <c r="K254" s="10">
        <f t="shared" si="46"/>
        <v>25255.45</v>
      </c>
      <c r="L254" s="10">
        <f t="shared" si="47"/>
        <v>25255.45</v>
      </c>
      <c r="M254" s="11" t="s">
        <v>56</v>
      </c>
      <c r="N254" s="10" t="s">
        <v>57</v>
      </c>
      <c r="O254" s="11">
        <f t="shared" si="48"/>
        <v>23992.677499999998</v>
      </c>
      <c r="P254" s="3" t="s">
        <v>58</v>
      </c>
      <c r="Q254" s="3" t="s">
        <v>58</v>
      </c>
      <c r="R254" s="3" t="s">
        <v>58</v>
      </c>
      <c r="S254" s="3" t="s">
        <v>58</v>
      </c>
      <c r="T254" s="10">
        <f t="shared" si="53"/>
        <v>45459.810000000005</v>
      </c>
      <c r="U254" s="10">
        <f t="shared" si="53"/>
        <v>45459.810000000005</v>
      </c>
      <c r="V254" s="10">
        <f t="shared" si="53"/>
        <v>45459.810000000005</v>
      </c>
      <c r="W254" s="10">
        <f t="shared" si="53"/>
        <v>45459.810000000005</v>
      </c>
      <c r="X254" s="10">
        <f t="shared" si="53"/>
        <v>45459.810000000005</v>
      </c>
      <c r="Y254" s="10">
        <f t="shared" si="53"/>
        <v>45459.810000000005</v>
      </c>
      <c r="Z254" s="10">
        <f t="shared" si="53"/>
        <v>45459.810000000005</v>
      </c>
      <c r="AA254" s="3" t="s">
        <v>59</v>
      </c>
      <c r="AB254" s="11" t="s">
        <v>58</v>
      </c>
      <c r="AC254" s="11" t="s">
        <v>58</v>
      </c>
      <c r="AD254" s="11" t="s">
        <v>58</v>
      </c>
      <c r="AE254" s="11" t="s">
        <v>58</v>
      </c>
      <c r="AF254" s="11" t="s">
        <v>58</v>
      </c>
      <c r="AG254" s="11" t="s">
        <v>58</v>
      </c>
      <c r="AH254" s="11" t="s">
        <v>58</v>
      </c>
      <c r="AI254" s="11" t="s">
        <v>58</v>
      </c>
      <c r="AJ254" s="11" t="s">
        <v>58</v>
      </c>
      <c r="AK254" s="11" t="s">
        <v>58</v>
      </c>
      <c r="AL254" s="11" t="s">
        <v>58</v>
      </c>
      <c r="AM254" s="11" t="s">
        <v>58</v>
      </c>
      <c r="AN254" s="11">
        <f t="shared" si="49"/>
        <v>15153.27</v>
      </c>
      <c r="AO254" s="11">
        <f t="shared" si="50"/>
        <v>15153.27</v>
      </c>
      <c r="AP254" s="10">
        <f t="shared" si="51"/>
        <v>15153.27</v>
      </c>
      <c r="AQ254" s="10">
        <f t="shared" si="51"/>
        <v>15153.27</v>
      </c>
      <c r="AR254" s="10">
        <f t="shared" si="51"/>
        <v>15153.27</v>
      </c>
      <c r="AS254" s="10">
        <f t="shared" si="51"/>
        <v>15153.27</v>
      </c>
    </row>
    <row r="255" spans="1:45" x14ac:dyDescent="0.75">
      <c r="A255" t="s">
        <v>51</v>
      </c>
      <c r="B255" t="s">
        <v>75</v>
      </c>
      <c r="C255" s="8">
        <v>1402</v>
      </c>
      <c r="D255" s="3" t="s">
        <v>60</v>
      </c>
      <c r="E255" s="3" t="str">
        <f t="shared" si="45"/>
        <v>CMG 1402  Level 2</v>
      </c>
      <c r="F255" s="9" cm="1">
        <f t="array" ref="F255">SUMPRODUCT(('[1]CMG Matrix 2023.07.01'!$A$4:$A$1303=$B$1)*('[1]CMG Matrix 2023.07.01'!$D$4:$D$1303=$C255)*('[1]CMG Matrix 2023.07.01'!$M$3:$P$3=$D255)*('[1]CMG Matrix 2023.07.01'!$M$4:$P$1303))</f>
        <v>20415.560000000001</v>
      </c>
      <c r="G255" t="s">
        <v>54</v>
      </c>
      <c r="H255" t="s">
        <v>55</v>
      </c>
      <c r="I255" s="10">
        <f t="shared" si="42"/>
        <v>12249.336000000001</v>
      </c>
      <c r="J255" s="10">
        <f t="shared" si="43"/>
        <v>36748.008000000002</v>
      </c>
      <c r="K255" s="10">
        <f t="shared" si="46"/>
        <v>20415.560000000001</v>
      </c>
      <c r="L255" s="10">
        <f t="shared" si="47"/>
        <v>20415.560000000001</v>
      </c>
      <c r="M255" s="11" t="s">
        <v>56</v>
      </c>
      <c r="N255" s="10" t="s">
        <v>57</v>
      </c>
      <c r="O255" s="11">
        <f t="shared" si="48"/>
        <v>19394.781999999999</v>
      </c>
      <c r="P255" s="3" t="s">
        <v>58</v>
      </c>
      <c r="Q255" s="3" t="s">
        <v>58</v>
      </c>
      <c r="R255" s="3" t="s">
        <v>58</v>
      </c>
      <c r="S255" s="3" t="s">
        <v>58</v>
      </c>
      <c r="T255" s="10">
        <f t="shared" si="53"/>
        <v>36748.008000000002</v>
      </c>
      <c r="U255" s="10">
        <f t="shared" si="53"/>
        <v>36748.008000000002</v>
      </c>
      <c r="V255" s="10">
        <f t="shared" si="53"/>
        <v>36748.008000000002</v>
      </c>
      <c r="W255" s="10">
        <f t="shared" si="53"/>
        <v>36748.008000000002</v>
      </c>
      <c r="X255" s="10">
        <f t="shared" si="53"/>
        <v>36748.008000000002</v>
      </c>
      <c r="Y255" s="10">
        <f t="shared" si="53"/>
        <v>36748.008000000002</v>
      </c>
      <c r="Z255" s="10">
        <f t="shared" si="53"/>
        <v>36748.008000000002</v>
      </c>
      <c r="AA255" s="3" t="s">
        <v>59</v>
      </c>
      <c r="AB255" s="11" t="s">
        <v>58</v>
      </c>
      <c r="AC255" s="11" t="s">
        <v>58</v>
      </c>
      <c r="AD255" s="11" t="s">
        <v>58</v>
      </c>
      <c r="AE255" s="11" t="s">
        <v>58</v>
      </c>
      <c r="AF255" s="11" t="s">
        <v>58</v>
      </c>
      <c r="AG255" s="11" t="s">
        <v>58</v>
      </c>
      <c r="AH255" s="11" t="s">
        <v>58</v>
      </c>
      <c r="AI255" s="11" t="s">
        <v>58</v>
      </c>
      <c r="AJ255" s="11" t="s">
        <v>58</v>
      </c>
      <c r="AK255" s="11" t="s">
        <v>58</v>
      </c>
      <c r="AL255" s="11" t="s">
        <v>58</v>
      </c>
      <c r="AM255" s="11" t="s">
        <v>58</v>
      </c>
      <c r="AN255" s="11">
        <f t="shared" si="49"/>
        <v>12249.336000000001</v>
      </c>
      <c r="AO255" s="11">
        <f t="shared" si="50"/>
        <v>12249.336000000001</v>
      </c>
      <c r="AP255" s="10">
        <f t="shared" si="51"/>
        <v>12249.336000000001</v>
      </c>
      <c r="AQ255" s="10">
        <f t="shared" si="51"/>
        <v>12249.336000000001</v>
      </c>
      <c r="AR255" s="10">
        <f t="shared" si="51"/>
        <v>12249.336000000001</v>
      </c>
      <c r="AS255" s="10">
        <f t="shared" si="51"/>
        <v>12249.336000000001</v>
      </c>
    </row>
    <row r="256" spans="1:45" x14ac:dyDescent="0.75">
      <c r="A256" t="s">
        <v>51</v>
      </c>
      <c r="B256" t="s">
        <v>75</v>
      </c>
      <c r="C256" s="8">
        <v>1402</v>
      </c>
      <c r="D256" s="3" t="s">
        <v>61</v>
      </c>
      <c r="E256" s="3" t="str">
        <f t="shared" si="45"/>
        <v>CMG 1402  Level 3</v>
      </c>
      <c r="F256" s="9" cm="1">
        <f t="array" ref="F256">SUMPRODUCT(('[1]CMG Matrix 2023.07.01'!$A$4:$A$1303=$B$1)*('[1]CMG Matrix 2023.07.01'!$D$4:$D$1303=$C256)*('[1]CMG Matrix 2023.07.01'!$M$3:$P$3=$D256)*('[1]CMG Matrix 2023.07.01'!$M$4:$P$1303))</f>
        <v>18863.919999999998</v>
      </c>
      <c r="G256" t="s">
        <v>54</v>
      </c>
      <c r="H256" t="s">
        <v>55</v>
      </c>
      <c r="I256" s="10">
        <f t="shared" si="42"/>
        <v>11318.351999999999</v>
      </c>
      <c r="J256" s="10">
        <f t="shared" si="43"/>
        <v>33955.055999999997</v>
      </c>
      <c r="K256" s="10">
        <f t="shared" si="46"/>
        <v>18863.919999999998</v>
      </c>
      <c r="L256" s="10">
        <f t="shared" si="47"/>
        <v>18863.919999999998</v>
      </c>
      <c r="M256" s="11" t="s">
        <v>56</v>
      </c>
      <c r="N256" s="10" t="s">
        <v>57</v>
      </c>
      <c r="O256" s="11">
        <f t="shared" si="48"/>
        <v>17920.723999999998</v>
      </c>
      <c r="P256" s="3" t="s">
        <v>58</v>
      </c>
      <c r="Q256" s="3" t="s">
        <v>58</v>
      </c>
      <c r="R256" s="3" t="s">
        <v>58</v>
      </c>
      <c r="S256" s="3" t="s">
        <v>58</v>
      </c>
      <c r="T256" s="10">
        <f t="shared" si="53"/>
        <v>33955.055999999997</v>
      </c>
      <c r="U256" s="10">
        <f t="shared" si="53"/>
        <v>33955.055999999997</v>
      </c>
      <c r="V256" s="10">
        <f t="shared" si="53"/>
        <v>33955.055999999997</v>
      </c>
      <c r="W256" s="10">
        <f t="shared" si="53"/>
        <v>33955.055999999997</v>
      </c>
      <c r="X256" s="10">
        <f t="shared" si="53"/>
        <v>33955.055999999997</v>
      </c>
      <c r="Y256" s="10">
        <f t="shared" si="53"/>
        <v>33955.055999999997</v>
      </c>
      <c r="Z256" s="10">
        <f t="shared" si="53"/>
        <v>33955.055999999997</v>
      </c>
      <c r="AA256" s="3" t="s">
        <v>59</v>
      </c>
      <c r="AB256" s="11" t="s">
        <v>58</v>
      </c>
      <c r="AC256" s="11" t="s">
        <v>58</v>
      </c>
      <c r="AD256" s="11" t="s">
        <v>58</v>
      </c>
      <c r="AE256" s="11" t="s">
        <v>58</v>
      </c>
      <c r="AF256" s="11" t="s">
        <v>58</v>
      </c>
      <c r="AG256" s="11" t="s">
        <v>58</v>
      </c>
      <c r="AH256" s="11" t="s">
        <v>58</v>
      </c>
      <c r="AI256" s="11" t="s">
        <v>58</v>
      </c>
      <c r="AJ256" s="11" t="s">
        <v>58</v>
      </c>
      <c r="AK256" s="11" t="s">
        <v>58</v>
      </c>
      <c r="AL256" s="11" t="s">
        <v>58</v>
      </c>
      <c r="AM256" s="11" t="s">
        <v>58</v>
      </c>
      <c r="AN256" s="11">
        <f t="shared" si="49"/>
        <v>11318.351999999999</v>
      </c>
      <c r="AO256" s="11">
        <f t="shared" si="50"/>
        <v>11318.351999999999</v>
      </c>
      <c r="AP256" s="10">
        <f t="shared" si="51"/>
        <v>11318.351999999999</v>
      </c>
      <c r="AQ256" s="10">
        <f t="shared" si="51"/>
        <v>11318.351999999999</v>
      </c>
      <c r="AR256" s="10">
        <f t="shared" si="51"/>
        <v>11318.351999999999</v>
      </c>
      <c r="AS256" s="10">
        <f t="shared" si="51"/>
        <v>11318.351999999999</v>
      </c>
    </row>
    <row r="257" spans="1:45" x14ac:dyDescent="0.75">
      <c r="A257" t="s">
        <v>51</v>
      </c>
      <c r="B257" t="s">
        <v>75</v>
      </c>
      <c r="C257" s="8">
        <v>1402</v>
      </c>
      <c r="D257" s="3" t="s">
        <v>62</v>
      </c>
      <c r="E257" s="3" t="str">
        <f t="shared" si="45"/>
        <v>CMG 1402  Level 4</v>
      </c>
      <c r="F257" s="9" cm="1">
        <f t="array" ref="F257">SUMPRODUCT(('[1]CMG Matrix 2023.07.01'!$A$4:$A$1303=$B$1)*('[1]CMG Matrix 2023.07.01'!$D$4:$D$1303=$C257)*('[1]CMG Matrix 2023.07.01'!$M$3:$P$3=$D257)*('[1]CMG Matrix 2023.07.01'!$M$4:$P$1303))</f>
        <v>17429.009999999998</v>
      </c>
      <c r="G257" t="s">
        <v>54</v>
      </c>
      <c r="H257" t="s">
        <v>55</v>
      </c>
      <c r="I257" s="10">
        <f t="shared" si="42"/>
        <v>10457.405999999999</v>
      </c>
      <c r="J257" s="10">
        <f t="shared" si="43"/>
        <v>31372.217999999997</v>
      </c>
      <c r="K257" s="10">
        <f t="shared" si="46"/>
        <v>17429.009999999998</v>
      </c>
      <c r="L257" s="10">
        <f t="shared" si="47"/>
        <v>17429.009999999998</v>
      </c>
      <c r="M257" s="11" t="s">
        <v>56</v>
      </c>
      <c r="N257" s="10" t="s">
        <v>57</v>
      </c>
      <c r="O257" s="11">
        <f t="shared" si="48"/>
        <v>16557.559499999999</v>
      </c>
      <c r="P257" s="3" t="s">
        <v>58</v>
      </c>
      <c r="Q257" s="3" t="s">
        <v>58</v>
      </c>
      <c r="R257" s="3" t="s">
        <v>58</v>
      </c>
      <c r="S257" s="3" t="s">
        <v>58</v>
      </c>
      <c r="T257" s="10">
        <f t="shared" si="53"/>
        <v>31372.217999999997</v>
      </c>
      <c r="U257" s="10">
        <f t="shared" si="53"/>
        <v>31372.217999999997</v>
      </c>
      <c r="V257" s="10">
        <f t="shared" si="53"/>
        <v>31372.217999999997</v>
      </c>
      <c r="W257" s="10">
        <f t="shared" si="53"/>
        <v>31372.217999999997</v>
      </c>
      <c r="X257" s="10">
        <f t="shared" si="53"/>
        <v>31372.217999999997</v>
      </c>
      <c r="Y257" s="10">
        <f t="shared" si="53"/>
        <v>31372.217999999997</v>
      </c>
      <c r="Z257" s="10">
        <f t="shared" si="53"/>
        <v>31372.217999999997</v>
      </c>
      <c r="AA257" s="3" t="s">
        <v>59</v>
      </c>
      <c r="AB257" s="11" t="s">
        <v>58</v>
      </c>
      <c r="AC257" s="11" t="s">
        <v>58</v>
      </c>
      <c r="AD257" s="11" t="s">
        <v>58</v>
      </c>
      <c r="AE257" s="11" t="s">
        <v>58</v>
      </c>
      <c r="AF257" s="11" t="s">
        <v>58</v>
      </c>
      <c r="AG257" s="11" t="s">
        <v>58</v>
      </c>
      <c r="AH257" s="11" t="s">
        <v>58</v>
      </c>
      <c r="AI257" s="11" t="s">
        <v>58</v>
      </c>
      <c r="AJ257" s="11" t="s">
        <v>58</v>
      </c>
      <c r="AK257" s="11" t="s">
        <v>58</v>
      </c>
      <c r="AL257" s="11" t="s">
        <v>58</v>
      </c>
      <c r="AM257" s="11" t="s">
        <v>58</v>
      </c>
      <c r="AN257" s="11">
        <f t="shared" si="49"/>
        <v>10457.405999999999</v>
      </c>
      <c r="AO257" s="11">
        <f t="shared" si="50"/>
        <v>10457.405999999999</v>
      </c>
      <c r="AP257" s="10">
        <f t="shared" si="51"/>
        <v>10457.405999999999</v>
      </c>
      <c r="AQ257" s="10">
        <f t="shared" si="51"/>
        <v>10457.405999999999</v>
      </c>
      <c r="AR257" s="10">
        <f t="shared" si="51"/>
        <v>10457.405999999999</v>
      </c>
      <c r="AS257" s="10">
        <f t="shared" si="51"/>
        <v>10457.405999999999</v>
      </c>
    </row>
    <row r="258" spans="1:45" x14ac:dyDescent="0.75">
      <c r="A258" t="s">
        <v>51</v>
      </c>
      <c r="B258" t="s">
        <v>75</v>
      </c>
      <c r="C258" s="8">
        <v>1403</v>
      </c>
      <c r="D258" s="3" t="s">
        <v>53</v>
      </c>
      <c r="E258" s="3" t="str">
        <f t="shared" si="45"/>
        <v>CMG 1403  Level 1</v>
      </c>
      <c r="F258" s="9" cm="1">
        <f t="array" ref="F258">SUMPRODUCT(('[1]CMG Matrix 2023.07.01'!$A$4:$A$1303=$B$1)*('[1]CMG Matrix 2023.07.01'!$D$4:$D$1303=$C258)*('[1]CMG Matrix 2023.07.01'!$M$3:$P$3=$D258)*('[1]CMG Matrix 2023.07.01'!$M$4:$P$1303))</f>
        <v>30555.09</v>
      </c>
      <c r="G258" t="s">
        <v>54</v>
      </c>
      <c r="H258" t="s">
        <v>55</v>
      </c>
      <c r="I258" s="10">
        <f t="shared" si="42"/>
        <v>18333.054</v>
      </c>
      <c r="J258" s="10">
        <f t="shared" si="43"/>
        <v>54999.162000000004</v>
      </c>
      <c r="K258" s="10">
        <f t="shared" si="46"/>
        <v>30555.09</v>
      </c>
      <c r="L258" s="10">
        <f t="shared" si="47"/>
        <v>30555.09</v>
      </c>
      <c r="M258" s="11" t="s">
        <v>56</v>
      </c>
      <c r="N258" s="10" t="s">
        <v>57</v>
      </c>
      <c r="O258" s="11">
        <f t="shared" si="48"/>
        <v>29027.335499999997</v>
      </c>
      <c r="P258" s="3" t="s">
        <v>58</v>
      </c>
      <c r="Q258" s="3" t="s">
        <v>58</v>
      </c>
      <c r="R258" s="3" t="s">
        <v>58</v>
      </c>
      <c r="S258" s="3" t="s">
        <v>58</v>
      </c>
      <c r="T258" s="10">
        <f t="shared" si="53"/>
        <v>54999.162000000004</v>
      </c>
      <c r="U258" s="10">
        <f t="shared" si="53"/>
        <v>54999.162000000004</v>
      </c>
      <c r="V258" s="10">
        <f t="shared" si="53"/>
        <v>54999.162000000004</v>
      </c>
      <c r="W258" s="10">
        <f t="shared" si="53"/>
        <v>54999.162000000004</v>
      </c>
      <c r="X258" s="10">
        <f t="shared" si="53"/>
        <v>54999.162000000004</v>
      </c>
      <c r="Y258" s="10">
        <f t="shared" si="53"/>
        <v>54999.162000000004</v>
      </c>
      <c r="Z258" s="10">
        <f t="shared" si="53"/>
        <v>54999.162000000004</v>
      </c>
      <c r="AA258" s="3" t="s">
        <v>59</v>
      </c>
      <c r="AB258" s="11" t="s">
        <v>58</v>
      </c>
      <c r="AC258" s="11" t="s">
        <v>58</v>
      </c>
      <c r="AD258" s="11" t="s">
        <v>58</v>
      </c>
      <c r="AE258" s="11" t="s">
        <v>58</v>
      </c>
      <c r="AF258" s="11" t="s">
        <v>58</v>
      </c>
      <c r="AG258" s="11" t="s">
        <v>58</v>
      </c>
      <c r="AH258" s="11" t="s">
        <v>58</v>
      </c>
      <c r="AI258" s="11" t="s">
        <v>58</v>
      </c>
      <c r="AJ258" s="11" t="s">
        <v>58</v>
      </c>
      <c r="AK258" s="11" t="s">
        <v>58</v>
      </c>
      <c r="AL258" s="11" t="s">
        <v>58</v>
      </c>
      <c r="AM258" s="11" t="s">
        <v>58</v>
      </c>
      <c r="AN258" s="11">
        <f t="shared" si="49"/>
        <v>18333.054</v>
      </c>
      <c r="AO258" s="11">
        <f t="shared" si="50"/>
        <v>18333.054</v>
      </c>
      <c r="AP258" s="10">
        <f t="shared" si="51"/>
        <v>18333.054</v>
      </c>
      <c r="AQ258" s="10">
        <f t="shared" si="51"/>
        <v>18333.054</v>
      </c>
      <c r="AR258" s="10">
        <f t="shared" si="51"/>
        <v>18333.054</v>
      </c>
      <c r="AS258" s="10">
        <f t="shared" si="51"/>
        <v>18333.054</v>
      </c>
    </row>
    <row r="259" spans="1:45" x14ac:dyDescent="0.75">
      <c r="A259" t="s">
        <v>51</v>
      </c>
      <c r="B259" t="s">
        <v>75</v>
      </c>
      <c r="C259" s="8">
        <v>1403</v>
      </c>
      <c r="D259" s="3" t="s">
        <v>60</v>
      </c>
      <c r="E259" s="3" t="str">
        <f t="shared" si="45"/>
        <v>CMG 1403  Level 2</v>
      </c>
      <c r="F259" s="9" cm="1">
        <f t="array" ref="F259">SUMPRODUCT(('[1]CMG Matrix 2023.07.01'!$A$4:$A$1303=$B$1)*('[1]CMG Matrix 2023.07.01'!$D$4:$D$1303=$C259)*('[1]CMG Matrix 2023.07.01'!$M$3:$P$3=$D259)*('[1]CMG Matrix 2023.07.01'!$M$4:$P$1303))</f>
        <v>24698.73</v>
      </c>
      <c r="G259" t="s">
        <v>54</v>
      </c>
      <c r="H259" t="s">
        <v>55</v>
      </c>
      <c r="I259" s="10">
        <f t="shared" si="42"/>
        <v>14819.237999999999</v>
      </c>
      <c r="J259" s="10">
        <f t="shared" si="43"/>
        <v>44457.714</v>
      </c>
      <c r="K259" s="10">
        <f t="shared" si="46"/>
        <v>24698.73</v>
      </c>
      <c r="L259" s="10">
        <f t="shared" si="47"/>
        <v>24698.73</v>
      </c>
      <c r="M259" s="11" t="s">
        <v>56</v>
      </c>
      <c r="N259" s="10" t="s">
        <v>57</v>
      </c>
      <c r="O259" s="11">
        <f t="shared" si="48"/>
        <v>23463.7935</v>
      </c>
      <c r="P259" s="3" t="s">
        <v>58</v>
      </c>
      <c r="Q259" s="3" t="s">
        <v>58</v>
      </c>
      <c r="R259" s="3" t="s">
        <v>58</v>
      </c>
      <c r="S259" s="3" t="s">
        <v>58</v>
      </c>
      <c r="T259" s="10">
        <f t="shared" si="53"/>
        <v>44457.714</v>
      </c>
      <c r="U259" s="10">
        <f t="shared" si="53"/>
        <v>44457.714</v>
      </c>
      <c r="V259" s="10">
        <f t="shared" si="53"/>
        <v>44457.714</v>
      </c>
      <c r="W259" s="10">
        <f t="shared" si="53"/>
        <v>44457.714</v>
      </c>
      <c r="X259" s="10">
        <f t="shared" si="53"/>
        <v>44457.714</v>
      </c>
      <c r="Y259" s="10">
        <f t="shared" si="53"/>
        <v>44457.714</v>
      </c>
      <c r="Z259" s="10">
        <f t="shared" si="53"/>
        <v>44457.714</v>
      </c>
      <c r="AA259" s="3" t="s">
        <v>59</v>
      </c>
      <c r="AB259" s="11" t="s">
        <v>58</v>
      </c>
      <c r="AC259" s="11" t="s">
        <v>58</v>
      </c>
      <c r="AD259" s="11" t="s">
        <v>58</v>
      </c>
      <c r="AE259" s="11" t="s">
        <v>58</v>
      </c>
      <c r="AF259" s="11" t="s">
        <v>58</v>
      </c>
      <c r="AG259" s="11" t="s">
        <v>58</v>
      </c>
      <c r="AH259" s="11" t="s">
        <v>58</v>
      </c>
      <c r="AI259" s="11" t="s">
        <v>58</v>
      </c>
      <c r="AJ259" s="11" t="s">
        <v>58</v>
      </c>
      <c r="AK259" s="11" t="s">
        <v>58</v>
      </c>
      <c r="AL259" s="11" t="s">
        <v>58</v>
      </c>
      <c r="AM259" s="11" t="s">
        <v>58</v>
      </c>
      <c r="AN259" s="11">
        <f t="shared" si="49"/>
        <v>14819.237999999999</v>
      </c>
      <c r="AO259" s="11">
        <f t="shared" si="50"/>
        <v>14819.237999999999</v>
      </c>
      <c r="AP259" s="10">
        <f t="shared" si="51"/>
        <v>14819.237999999999</v>
      </c>
      <c r="AQ259" s="10">
        <f t="shared" si="51"/>
        <v>14819.237999999999</v>
      </c>
      <c r="AR259" s="10">
        <f t="shared" si="51"/>
        <v>14819.237999999999</v>
      </c>
      <c r="AS259" s="10">
        <f t="shared" si="51"/>
        <v>14819.237999999999</v>
      </c>
    </row>
    <row r="260" spans="1:45" x14ac:dyDescent="0.75">
      <c r="A260" t="s">
        <v>51</v>
      </c>
      <c r="B260" t="s">
        <v>75</v>
      </c>
      <c r="C260" s="8">
        <v>1403</v>
      </c>
      <c r="D260" s="3" t="s">
        <v>61</v>
      </c>
      <c r="E260" s="3" t="str">
        <f t="shared" si="45"/>
        <v>CMG 1403  Level 3</v>
      </c>
      <c r="F260" s="9" cm="1">
        <f t="array" ref="F260">SUMPRODUCT(('[1]CMG Matrix 2023.07.01'!$A$4:$A$1303=$B$1)*('[1]CMG Matrix 2023.07.01'!$D$4:$D$1303=$C260)*('[1]CMG Matrix 2023.07.01'!$M$3:$P$3=$D260)*('[1]CMG Matrix 2023.07.01'!$M$4:$P$1303))</f>
        <v>22822.03</v>
      </c>
      <c r="G260" t="s">
        <v>54</v>
      </c>
      <c r="H260" t="s">
        <v>55</v>
      </c>
      <c r="I260" s="10">
        <f t="shared" si="42"/>
        <v>13693.217999999999</v>
      </c>
      <c r="J260" s="10">
        <f t="shared" si="43"/>
        <v>41079.654000000002</v>
      </c>
      <c r="K260" s="10">
        <f t="shared" si="46"/>
        <v>22822.03</v>
      </c>
      <c r="L260" s="10">
        <f t="shared" si="47"/>
        <v>22822.03</v>
      </c>
      <c r="M260" s="11" t="s">
        <v>56</v>
      </c>
      <c r="N260" s="10" t="s">
        <v>57</v>
      </c>
      <c r="O260" s="11">
        <f t="shared" si="48"/>
        <v>21680.928499999998</v>
      </c>
      <c r="P260" s="3" t="s">
        <v>58</v>
      </c>
      <c r="Q260" s="3" t="s">
        <v>58</v>
      </c>
      <c r="R260" s="3" t="s">
        <v>58</v>
      </c>
      <c r="S260" s="3" t="s">
        <v>58</v>
      </c>
      <c r="T260" s="10">
        <f t="shared" si="53"/>
        <v>41079.654000000002</v>
      </c>
      <c r="U260" s="10">
        <f t="shared" si="53"/>
        <v>41079.654000000002</v>
      </c>
      <c r="V260" s="10">
        <f t="shared" si="53"/>
        <v>41079.654000000002</v>
      </c>
      <c r="W260" s="10">
        <f t="shared" si="53"/>
        <v>41079.654000000002</v>
      </c>
      <c r="X260" s="10">
        <f t="shared" si="53"/>
        <v>41079.654000000002</v>
      </c>
      <c r="Y260" s="10">
        <f t="shared" si="53"/>
        <v>41079.654000000002</v>
      </c>
      <c r="Z260" s="10">
        <f t="shared" si="53"/>
        <v>41079.654000000002</v>
      </c>
      <c r="AA260" s="3" t="s">
        <v>59</v>
      </c>
      <c r="AB260" s="11" t="s">
        <v>58</v>
      </c>
      <c r="AC260" s="11" t="s">
        <v>58</v>
      </c>
      <c r="AD260" s="11" t="s">
        <v>58</v>
      </c>
      <c r="AE260" s="11" t="s">
        <v>58</v>
      </c>
      <c r="AF260" s="11" t="s">
        <v>58</v>
      </c>
      <c r="AG260" s="11" t="s">
        <v>58</v>
      </c>
      <c r="AH260" s="11" t="s">
        <v>58</v>
      </c>
      <c r="AI260" s="11" t="s">
        <v>58</v>
      </c>
      <c r="AJ260" s="11" t="s">
        <v>58</v>
      </c>
      <c r="AK260" s="11" t="s">
        <v>58</v>
      </c>
      <c r="AL260" s="11" t="s">
        <v>58</v>
      </c>
      <c r="AM260" s="11" t="s">
        <v>58</v>
      </c>
      <c r="AN260" s="11">
        <f t="shared" si="49"/>
        <v>13693.217999999999</v>
      </c>
      <c r="AO260" s="11">
        <f t="shared" si="50"/>
        <v>13693.217999999999</v>
      </c>
      <c r="AP260" s="10">
        <f t="shared" si="51"/>
        <v>13693.217999999999</v>
      </c>
      <c r="AQ260" s="10">
        <f t="shared" si="51"/>
        <v>13693.217999999999</v>
      </c>
      <c r="AR260" s="10">
        <f t="shared" si="51"/>
        <v>13693.217999999999</v>
      </c>
      <c r="AS260" s="10">
        <f t="shared" si="51"/>
        <v>13693.217999999999</v>
      </c>
    </row>
    <row r="261" spans="1:45" x14ac:dyDescent="0.75">
      <c r="A261" t="s">
        <v>51</v>
      </c>
      <c r="B261" t="s">
        <v>75</v>
      </c>
      <c r="C261" s="8">
        <v>1403</v>
      </c>
      <c r="D261" s="3" t="s">
        <v>62</v>
      </c>
      <c r="E261" s="3" t="str">
        <f t="shared" si="45"/>
        <v>CMG 1403  Level 4</v>
      </c>
      <c r="F261" s="9" cm="1">
        <f t="array" ref="F261">SUMPRODUCT(('[1]CMG Matrix 2023.07.01'!$A$4:$A$1303=$B$1)*('[1]CMG Matrix 2023.07.01'!$D$4:$D$1303=$C261)*('[1]CMG Matrix 2023.07.01'!$M$3:$P$3=$D261)*('[1]CMG Matrix 2023.07.01'!$M$4:$P$1303))</f>
        <v>21087.22</v>
      </c>
      <c r="G261" t="s">
        <v>54</v>
      </c>
      <c r="H261" t="s">
        <v>55</v>
      </c>
      <c r="I261" s="10">
        <f t="shared" si="42"/>
        <v>12652.332</v>
      </c>
      <c r="J261" s="10">
        <f t="shared" si="43"/>
        <v>37956.996000000006</v>
      </c>
      <c r="K261" s="10">
        <f t="shared" si="46"/>
        <v>21087.22</v>
      </c>
      <c r="L261" s="10">
        <f t="shared" si="47"/>
        <v>21087.22</v>
      </c>
      <c r="M261" s="11" t="s">
        <v>56</v>
      </c>
      <c r="N261" s="10" t="s">
        <v>57</v>
      </c>
      <c r="O261" s="11">
        <f t="shared" si="48"/>
        <v>20032.859</v>
      </c>
      <c r="P261" s="3" t="s">
        <v>58</v>
      </c>
      <c r="Q261" s="3" t="s">
        <v>58</v>
      </c>
      <c r="R261" s="3" t="s">
        <v>58</v>
      </c>
      <c r="S261" s="3" t="s">
        <v>58</v>
      </c>
      <c r="T261" s="10">
        <f t="shared" si="53"/>
        <v>37956.996000000006</v>
      </c>
      <c r="U261" s="10">
        <f t="shared" si="53"/>
        <v>37956.996000000006</v>
      </c>
      <c r="V261" s="10">
        <f t="shared" si="53"/>
        <v>37956.996000000006</v>
      </c>
      <c r="W261" s="10">
        <f t="shared" si="53"/>
        <v>37956.996000000006</v>
      </c>
      <c r="X261" s="10">
        <f t="shared" si="53"/>
        <v>37956.996000000006</v>
      </c>
      <c r="Y261" s="10">
        <f t="shared" si="53"/>
        <v>37956.996000000006</v>
      </c>
      <c r="Z261" s="10">
        <f t="shared" si="53"/>
        <v>37956.996000000006</v>
      </c>
      <c r="AA261" s="3" t="s">
        <v>59</v>
      </c>
      <c r="AB261" s="11" t="s">
        <v>58</v>
      </c>
      <c r="AC261" s="11" t="s">
        <v>58</v>
      </c>
      <c r="AD261" s="11" t="s">
        <v>58</v>
      </c>
      <c r="AE261" s="11" t="s">
        <v>58</v>
      </c>
      <c r="AF261" s="11" t="s">
        <v>58</v>
      </c>
      <c r="AG261" s="11" t="s">
        <v>58</v>
      </c>
      <c r="AH261" s="11" t="s">
        <v>58</v>
      </c>
      <c r="AI261" s="11" t="s">
        <v>58</v>
      </c>
      <c r="AJ261" s="11" t="s">
        <v>58</v>
      </c>
      <c r="AK261" s="11" t="s">
        <v>58</v>
      </c>
      <c r="AL261" s="11" t="s">
        <v>58</v>
      </c>
      <c r="AM261" s="11" t="s">
        <v>58</v>
      </c>
      <c r="AN261" s="11">
        <f t="shared" si="49"/>
        <v>12652.332</v>
      </c>
      <c r="AO261" s="11">
        <f t="shared" si="50"/>
        <v>12652.332</v>
      </c>
      <c r="AP261" s="10">
        <f t="shared" si="51"/>
        <v>12652.332</v>
      </c>
      <c r="AQ261" s="10">
        <f t="shared" si="51"/>
        <v>12652.332</v>
      </c>
      <c r="AR261" s="10">
        <f t="shared" si="51"/>
        <v>12652.332</v>
      </c>
      <c r="AS261" s="10">
        <f t="shared" si="51"/>
        <v>12652.332</v>
      </c>
    </row>
    <row r="262" spans="1:45" x14ac:dyDescent="0.75">
      <c r="A262" t="s">
        <v>51</v>
      </c>
      <c r="B262" t="s">
        <v>75</v>
      </c>
      <c r="C262" s="8">
        <v>1404</v>
      </c>
      <c r="D262" s="3" t="s">
        <v>53</v>
      </c>
      <c r="E262" s="3" t="str">
        <f t="shared" si="45"/>
        <v>CMG 1404  Level 1</v>
      </c>
      <c r="F262" s="9" cm="1">
        <f t="array" ref="F262">SUMPRODUCT(('[1]CMG Matrix 2023.07.01'!$A$4:$A$1303=$B$1)*('[1]CMG Matrix 2023.07.01'!$D$4:$D$1303=$C262)*('[1]CMG Matrix 2023.07.01'!$M$3:$P$3=$D262)*('[1]CMG Matrix 2023.07.01'!$M$4:$P$1303))</f>
        <v>38128.32</v>
      </c>
      <c r="G262" t="s">
        <v>54</v>
      </c>
      <c r="H262" t="s">
        <v>55</v>
      </c>
      <c r="I262" s="10">
        <f t="shared" ref="I262:I325" si="54">MIN(K262:AS262)</f>
        <v>22876.991999999998</v>
      </c>
      <c r="J262" s="10">
        <f t="shared" ref="J262:J325" si="55">MAX(K262:AS262)</f>
        <v>68630.975999999995</v>
      </c>
      <c r="K262" s="10">
        <f t="shared" si="46"/>
        <v>38128.32</v>
      </c>
      <c r="L262" s="10">
        <f t="shared" si="47"/>
        <v>38128.32</v>
      </c>
      <c r="M262" s="11" t="s">
        <v>56</v>
      </c>
      <c r="N262" s="10" t="s">
        <v>57</v>
      </c>
      <c r="O262" s="11">
        <f t="shared" si="48"/>
        <v>36221.903999999995</v>
      </c>
      <c r="P262" s="3" t="s">
        <v>58</v>
      </c>
      <c r="Q262" s="3" t="s">
        <v>58</v>
      </c>
      <c r="R262" s="3" t="s">
        <v>58</v>
      </c>
      <c r="S262" s="3" t="s">
        <v>58</v>
      </c>
      <c r="T262" s="10">
        <f t="shared" si="53"/>
        <v>68630.975999999995</v>
      </c>
      <c r="U262" s="10">
        <f t="shared" si="53"/>
        <v>68630.975999999995</v>
      </c>
      <c r="V262" s="10">
        <f t="shared" si="53"/>
        <v>68630.975999999995</v>
      </c>
      <c r="W262" s="10">
        <f t="shared" si="53"/>
        <v>68630.975999999995</v>
      </c>
      <c r="X262" s="10">
        <f t="shared" si="53"/>
        <v>68630.975999999995</v>
      </c>
      <c r="Y262" s="10">
        <f t="shared" si="53"/>
        <v>68630.975999999995</v>
      </c>
      <c r="Z262" s="10">
        <f t="shared" si="53"/>
        <v>68630.975999999995</v>
      </c>
      <c r="AA262" s="3" t="s">
        <v>59</v>
      </c>
      <c r="AB262" s="11" t="s">
        <v>58</v>
      </c>
      <c r="AC262" s="11" t="s">
        <v>58</v>
      </c>
      <c r="AD262" s="11" t="s">
        <v>58</v>
      </c>
      <c r="AE262" s="11" t="s">
        <v>58</v>
      </c>
      <c r="AF262" s="11" t="s">
        <v>58</v>
      </c>
      <c r="AG262" s="11" t="s">
        <v>58</v>
      </c>
      <c r="AH262" s="11" t="s">
        <v>58</v>
      </c>
      <c r="AI262" s="11" t="s">
        <v>58</v>
      </c>
      <c r="AJ262" s="11" t="s">
        <v>58</v>
      </c>
      <c r="AK262" s="11" t="s">
        <v>58</v>
      </c>
      <c r="AL262" s="11" t="s">
        <v>58</v>
      </c>
      <c r="AM262" s="11" t="s">
        <v>58</v>
      </c>
      <c r="AN262" s="11">
        <f t="shared" si="49"/>
        <v>22876.991999999998</v>
      </c>
      <c r="AO262" s="11">
        <f t="shared" si="50"/>
        <v>22876.991999999998</v>
      </c>
      <c r="AP262" s="10">
        <f t="shared" si="51"/>
        <v>22876.991999999998</v>
      </c>
      <c r="AQ262" s="10">
        <f t="shared" si="51"/>
        <v>22876.991999999998</v>
      </c>
      <c r="AR262" s="10">
        <f t="shared" si="51"/>
        <v>22876.991999999998</v>
      </c>
      <c r="AS262" s="10">
        <f t="shared" ref="AS262" si="56">$F262*0.6</f>
        <v>22876.991999999998</v>
      </c>
    </row>
    <row r="263" spans="1:45" x14ac:dyDescent="0.75">
      <c r="A263" t="s">
        <v>51</v>
      </c>
      <c r="B263" t="s">
        <v>75</v>
      </c>
      <c r="C263" s="8">
        <v>1404</v>
      </c>
      <c r="D263" s="3" t="s">
        <v>60</v>
      </c>
      <c r="E263" s="3" t="str">
        <f t="shared" ref="E263:E326" si="57">CONCATENATE($C$5," ",C263," "," ",D263)</f>
        <v>CMG 1404  Level 2</v>
      </c>
      <c r="F263" s="9" cm="1">
        <f t="array" ref="F263">SUMPRODUCT(('[1]CMG Matrix 2023.07.01'!$A$4:$A$1303=$B$1)*('[1]CMG Matrix 2023.07.01'!$D$4:$D$1303=$C263)*('[1]CMG Matrix 2023.07.01'!$M$3:$P$3=$D263)*('[1]CMG Matrix 2023.07.01'!$M$4:$P$1303))</f>
        <v>30820.880000000001</v>
      </c>
      <c r="G263" t="s">
        <v>54</v>
      </c>
      <c r="H263" t="s">
        <v>55</v>
      </c>
      <c r="I263" s="10">
        <f t="shared" si="54"/>
        <v>18492.527999999998</v>
      </c>
      <c r="J263" s="10">
        <f t="shared" si="55"/>
        <v>55477.584000000003</v>
      </c>
      <c r="K263" s="10">
        <f t="shared" ref="K263:K326" si="58">F263</f>
        <v>30820.880000000001</v>
      </c>
      <c r="L263" s="10">
        <f t="shared" ref="L263:L326" si="59">F263</f>
        <v>30820.880000000001</v>
      </c>
      <c r="M263" s="11" t="s">
        <v>56</v>
      </c>
      <c r="N263" s="10" t="s">
        <v>57</v>
      </c>
      <c r="O263" s="11">
        <f t="shared" ref="O263:O326" si="60">0.95*F263</f>
        <v>29279.835999999999</v>
      </c>
      <c r="P263" s="3" t="s">
        <v>58</v>
      </c>
      <c r="Q263" s="3" t="s">
        <v>58</v>
      </c>
      <c r="R263" s="3" t="s">
        <v>58</v>
      </c>
      <c r="S263" s="3" t="s">
        <v>58</v>
      </c>
      <c r="T263" s="10">
        <f t="shared" si="53"/>
        <v>55477.584000000003</v>
      </c>
      <c r="U263" s="10">
        <f t="shared" si="53"/>
        <v>55477.584000000003</v>
      </c>
      <c r="V263" s="10">
        <f t="shared" si="53"/>
        <v>55477.584000000003</v>
      </c>
      <c r="W263" s="10">
        <f t="shared" si="53"/>
        <v>55477.584000000003</v>
      </c>
      <c r="X263" s="10">
        <f t="shared" si="53"/>
        <v>55477.584000000003</v>
      </c>
      <c r="Y263" s="10">
        <f t="shared" si="53"/>
        <v>55477.584000000003</v>
      </c>
      <c r="Z263" s="10">
        <f t="shared" si="53"/>
        <v>55477.584000000003</v>
      </c>
      <c r="AA263" s="3" t="s">
        <v>59</v>
      </c>
      <c r="AB263" s="11" t="s">
        <v>58</v>
      </c>
      <c r="AC263" s="11" t="s">
        <v>58</v>
      </c>
      <c r="AD263" s="11" t="s">
        <v>58</v>
      </c>
      <c r="AE263" s="11" t="s">
        <v>58</v>
      </c>
      <c r="AF263" s="11" t="s">
        <v>58</v>
      </c>
      <c r="AG263" s="11" t="s">
        <v>58</v>
      </c>
      <c r="AH263" s="11" t="s">
        <v>58</v>
      </c>
      <c r="AI263" s="11" t="s">
        <v>58</v>
      </c>
      <c r="AJ263" s="11" t="s">
        <v>58</v>
      </c>
      <c r="AK263" s="11" t="s">
        <v>58</v>
      </c>
      <c r="AL263" s="11" t="s">
        <v>58</v>
      </c>
      <c r="AM263" s="11" t="s">
        <v>58</v>
      </c>
      <c r="AN263" s="11">
        <f t="shared" ref="AN263:AN326" si="61">0.6*F263</f>
        <v>18492.527999999998</v>
      </c>
      <c r="AO263" s="11">
        <f t="shared" ref="AO263:AO326" si="62">0.6*F263</f>
        <v>18492.527999999998</v>
      </c>
      <c r="AP263" s="10">
        <f t="shared" ref="AP263:AS326" si="63">$F263*0.6</f>
        <v>18492.527999999998</v>
      </c>
      <c r="AQ263" s="10">
        <f t="shared" si="63"/>
        <v>18492.527999999998</v>
      </c>
      <c r="AR263" s="10">
        <f t="shared" si="63"/>
        <v>18492.527999999998</v>
      </c>
      <c r="AS263" s="10">
        <f t="shared" si="63"/>
        <v>18492.527999999998</v>
      </c>
    </row>
    <row r="264" spans="1:45" x14ac:dyDescent="0.75">
      <c r="A264" t="s">
        <v>51</v>
      </c>
      <c r="B264" t="s">
        <v>75</v>
      </c>
      <c r="C264" s="8">
        <v>1404</v>
      </c>
      <c r="D264" s="3" t="s">
        <v>61</v>
      </c>
      <c r="E264" s="3" t="str">
        <f t="shared" si="57"/>
        <v>CMG 1404  Level 3</v>
      </c>
      <c r="F264" s="9" cm="1">
        <f t="array" ref="F264">SUMPRODUCT(('[1]CMG Matrix 2023.07.01'!$A$4:$A$1303=$B$1)*('[1]CMG Matrix 2023.07.01'!$D$4:$D$1303=$C264)*('[1]CMG Matrix 2023.07.01'!$M$3:$P$3=$D264)*('[1]CMG Matrix 2023.07.01'!$M$4:$P$1303))</f>
        <v>28479.05</v>
      </c>
      <c r="G264" t="s">
        <v>54</v>
      </c>
      <c r="H264" t="s">
        <v>55</v>
      </c>
      <c r="I264" s="10">
        <f t="shared" si="54"/>
        <v>17087.43</v>
      </c>
      <c r="J264" s="10">
        <f t="shared" si="55"/>
        <v>51262.29</v>
      </c>
      <c r="K264" s="10">
        <f t="shared" si="58"/>
        <v>28479.05</v>
      </c>
      <c r="L264" s="10">
        <f t="shared" si="59"/>
        <v>28479.05</v>
      </c>
      <c r="M264" s="11" t="s">
        <v>56</v>
      </c>
      <c r="N264" s="10" t="s">
        <v>57</v>
      </c>
      <c r="O264" s="11">
        <f t="shared" si="60"/>
        <v>27055.0975</v>
      </c>
      <c r="P264" s="3" t="s">
        <v>58</v>
      </c>
      <c r="Q264" s="3" t="s">
        <v>58</v>
      </c>
      <c r="R264" s="3" t="s">
        <v>58</v>
      </c>
      <c r="S264" s="3" t="s">
        <v>58</v>
      </c>
      <c r="T264" s="10">
        <f t="shared" si="53"/>
        <v>51262.29</v>
      </c>
      <c r="U264" s="10">
        <f t="shared" si="53"/>
        <v>51262.29</v>
      </c>
      <c r="V264" s="10">
        <f t="shared" si="53"/>
        <v>51262.29</v>
      </c>
      <c r="W264" s="10">
        <f t="shared" si="53"/>
        <v>51262.29</v>
      </c>
      <c r="X264" s="10">
        <f t="shared" si="53"/>
        <v>51262.29</v>
      </c>
      <c r="Y264" s="10">
        <f t="shared" si="53"/>
        <v>51262.29</v>
      </c>
      <c r="Z264" s="10">
        <f t="shared" si="53"/>
        <v>51262.29</v>
      </c>
      <c r="AA264" s="3" t="s">
        <v>59</v>
      </c>
      <c r="AB264" s="11" t="s">
        <v>58</v>
      </c>
      <c r="AC264" s="11" t="s">
        <v>58</v>
      </c>
      <c r="AD264" s="11" t="s">
        <v>58</v>
      </c>
      <c r="AE264" s="11" t="s">
        <v>58</v>
      </c>
      <c r="AF264" s="11" t="s">
        <v>58</v>
      </c>
      <c r="AG264" s="11" t="s">
        <v>58</v>
      </c>
      <c r="AH264" s="11" t="s">
        <v>58</v>
      </c>
      <c r="AI264" s="11" t="s">
        <v>58</v>
      </c>
      <c r="AJ264" s="11" t="s">
        <v>58</v>
      </c>
      <c r="AK264" s="11" t="s">
        <v>58</v>
      </c>
      <c r="AL264" s="11" t="s">
        <v>58</v>
      </c>
      <c r="AM264" s="11" t="s">
        <v>58</v>
      </c>
      <c r="AN264" s="11">
        <f t="shared" si="61"/>
        <v>17087.43</v>
      </c>
      <c r="AO264" s="11">
        <f t="shared" si="62"/>
        <v>17087.43</v>
      </c>
      <c r="AP264" s="10">
        <f t="shared" si="63"/>
        <v>17087.43</v>
      </c>
      <c r="AQ264" s="10">
        <f t="shared" si="63"/>
        <v>17087.43</v>
      </c>
      <c r="AR264" s="10">
        <f t="shared" si="63"/>
        <v>17087.43</v>
      </c>
      <c r="AS264" s="10">
        <f t="shared" si="63"/>
        <v>17087.43</v>
      </c>
    </row>
    <row r="265" spans="1:45" x14ac:dyDescent="0.75">
      <c r="A265" t="s">
        <v>51</v>
      </c>
      <c r="B265" t="s">
        <v>75</v>
      </c>
      <c r="C265" s="8">
        <v>1404</v>
      </c>
      <c r="D265" s="3" t="s">
        <v>62</v>
      </c>
      <c r="E265" s="3" t="str">
        <f t="shared" si="57"/>
        <v>CMG 1404  Level 4</v>
      </c>
      <c r="F265" s="9" cm="1">
        <f t="array" ref="F265">SUMPRODUCT(('[1]CMG Matrix 2023.07.01'!$A$4:$A$1303=$B$1)*('[1]CMG Matrix 2023.07.01'!$D$4:$D$1303=$C265)*('[1]CMG Matrix 2023.07.01'!$M$3:$P$3=$D265)*('[1]CMG Matrix 2023.07.01'!$M$4:$P$1303))</f>
        <v>26311.43</v>
      </c>
      <c r="G265" t="s">
        <v>54</v>
      </c>
      <c r="H265" t="s">
        <v>55</v>
      </c>
      <c r="I265" s="10">
        <f t="shared" si="54"/>
        <v>15786.858</v>
      </c>
      <c r="J265" s="10">
        <f t="shared" si="55"/>
        <v>47360.574000000001</v>
      </c>
      <c r="K265" s="10">
        <f t="shared" si="58"/>
        <v>26311.43</v>
      </c>
      <c r="L265" s="10">
        <f t="shared" si="59"/>
        <v>26311.43</v>
      </c>
      <c r="M265" s="11" t="s">
        <v>56</v>
      </c>
      <c r="N265" s="10" t="s">
        <v>57</v>
      </c>
      <c r="O265" s="11">
        <f t="shared" si="60"/>
        <v>24995.858499999998</v>
      </c>
      <c r="P265" s="3" t="s">
        <v>58</v>
      </c>
      <c r="Q265" s="3" t="s">
        <v>58</v>
      </c>
      <c r="R265" s="3" t="s">
        <v>58</v>
      </c>
      <c r="S265" s="3" t="s">
        <v>58</v>
      </c>
      <c r="T265" s="10">
        <f t="shared" si="53"/>
        <v>47360.574000000001</v>
      </c>
      <c r="U265" s="10">
        <f t="shared" si="53"/>
        <v>47360.574000000001</v>
      </c>
      <c r="V265" s="10">
        <f t="shared" si="53"/>
        <v>47360.574000000001</v>
      </c>
      <c r="W265" s="10">
        <f t="shared" ref="W265:AC328" si="64">$F265*1.8</f>
        <v>47360.574000000001</v>
      </c>
      <c r="X265" s="10">
        <f t="shared" si="64"/>
        <v>47360.574000000001</v>
      </c>
      <c r="Y265" s="10">
        <f t="shared" si="64"/>
        <v>47360.574000000001</v>
      </c>
      <c r="Z265" s="10">
        <f t="shared" si="64"/>
        <v>47360.574000000001</v>
      </c>
      <c r="AA265" s="3" t="s">
        <v>59</v>
      </c>
      <c r="AB265" s="11" t="s">
        <v>58</v>
      </c>
      <c r="AC265" s="11" t="s">
        <v>58</v>
      </c>
      <c r="AD265" s="11" t="s">
        <v>58</v>
      </c>
      <c r="AE265" s="11" t="s">
        <v>58</v>
      </c>
      <c r="AF265" s="11" t="s">
        <v>58</v>
      </c>
      <c r="AG265" s="11" t="s">
        <v>58</v>
      </c>
      <c r="AH265" s="11" t="s">
        <v>58</v>
      </c>
      <c r="AI265" s="11" t="s">
        <v>58</v>
      </c>
      <c r="AJ265" s="11" t="s">
        <v>58</v>
      </c>
      <c r="AK265" s="11" t="s">
        <v>58</v>
      </c>
      <c r="AL265" s="11" t="s">
        <v>58</v>
      </c>
      <c r="AM265" s="11" t="s">
        <v>58</v>
      </c>
      <c r="AN265" s="11">
        <f t="shared" si="61"/>
        <v>15786.858</v>
      </c>
      <c r="AO265" s="11">
        <f t="shared" si="62"/>
        <v>15786.858</v>
      </c>
      <c r="AP265" s="10">
        <f t="shared" si="63"/>
        <v>15786.858</v>
      </c>
      <c r="AQ265" s="10">
        <f t="shared" si="63"/>
        <v>15786.858</v>
      </c>
      <c r="AR265" s="10">
        <f t="shared" si="63"/>
        <v>15786.858</v>
      </c>
      <c r="AS265" s="10">
        <f t="shared" si="63"/>
        <v>15786.858</v>
      </c>
    </row>
    <row r="266" spans="1:45" x14ac:dyDescent="0.75">
      <c r="A266" t="s">
        <v>51</v>
      </c>
      <c r="B266" t="s">
        <v>76</v>
      </c>
      <c r="C266" s="8">
        <v>1501</v>
      </c>
      <c r="D266" s="3" t="s">
        <v>53</v>
      </c>
      <c r="E266" s="3" t="str">
        <f t="shared" si="57"/>
        <v>CMG 1501  Level 1</v>
      </c>
      <c r="F266" s="9" cm="1">
        <f t="array" ref="F266">SUMPRODUCT(('[1]CMG Matrix 2023.07.01'!$A$4:$A$1303=$B$1)*('[1]CMG Matrix 2023.07.01'!$D$4:$D$1303=$C266)*('[1]CMG Matrix 2023.07.01'!$M$3:$P$3=$D266)*('[1]CMG Matrix 2023.07.01'!$M$4:$P$1303))</f>
        <v>23183.01</v>
      </c>
      <c r="G266" t="s">
        <v>54</v>
      </c>
      <c r="H266" t="s">
        <v>55</v>
      </c>
      <c r="I266" s="10">
        <f t="shared" si="54"/>
        <v>13909.805999999999</v>
      </c>
      <c r="J266" s="10">
        <f t="shared" si="55"/>
        <v>41729.417999999998</v>
      </c>
      <c r="K266" s="10">
        <f t="shared" si="58"/>
        <v>23183.01</v>
      </c>
      <c r="L266" s="10">
        <f t="shared" si="59"/>
        <v>23183.01</v>
      </c>
      <c r="M266" s="11" t="s">
        <v>56</v>
      </c>
      <c r="N266" s="10" t="s">
        <v>57</v>
      </c>
      <c r="O266" s="11">
        <f t="shared" si="60"/>
        <v>22023.859499999999</v>
      </c>
      <c r="P266" s="3" t="s">
        <v>58</v>
      </c>
      <c r="Q266" s="3" t="s">
        <v>58</v>
      </c>
      <c r="R266" s="3" t="s">
        <v>58</v>
      </c>
      <c r="S266" s="3" t="s">
        <v>58</v>
      </c>
      <c r="T266" s="10">
        <f t="shared" ref="T266:Z329" si="65">$F266*1.8</f>
        <v>41729.417999999998</v>
      </c>
      <c r="U266" s="10">
        <f t="shared" si="65"/>
        <v>41729.417999999998</v>
      </c>
      <c r="V266" s="10">
        <f t="shared" si="65"/>
        <v>41729.417999999998</v>
      </c>
      <c r="W266" s="10">
        <f t="shared" si="65"/>
        <v>41729.417999999998</v>
      </c>
      <c r="X266" s="10">
        <f t="shared" si="65"/>
        <v>41729.417999999998</v>
      </c>
      <c r="Y266" s="10">
        <f t="shared" si="65"/>
        <v>41729.417999999998</v>
      </c>
      <c r="Z266" s="10">
        <f t="shared" si="65"/>
        <v>41729.417999999998</v>
      </c>
      <c r="AA266" s="3" t="s">
        <v>59</v>
      </c>
      <c r="AB266" s="11" t="s">
        <v>58</v>
      </c>
      <c r="AC266" s="11" t="s">
        <v>58</v>
      </c>
      <c r="AD266" s="11" t="s">
        <v>58</v>
      </c>
      <c r="AE266" s="11" t="s">
        <v>58</v>
      </c>
      <c r="AF266" s="11" t="s">
        <v>58</v>
      </c>
      <c r="AG266" s="11" t="s">
        <v>58</v>
      </c>
      <c r="AH266" s="11" t="s">
        <v>58</v>
      </c>
      <c r="AI266" s="11" t="s">
        <v>58</v>
      </c>
      <c r="AJ266" s="11" t="s">
        <v>58</v>
      </c>
      <c r="AK266" s="11" t="s">
        <v>58</v>
      </c>
      <c r="AL266" s="11" t="s">
        <v>58</v>
      </c>
      <c r="AM266" s="11" t="s">
        <v>58</v>
      </c>
      <c r="AN266" s="11">
        <f t="shared" si="61"/>
        <v>13909.805999999999</v>
      </c>
      <c r="AO266" s="11">
        <f t="shared" si="62"/>
        <v>13909.805999999999</v>
      </c>
      <c r="AP266" s="10">
        <f t="shared" si="63"/>
        <v>13909.805999999999</v>
      </c>
      <c r="AQ266" s="10">
        <f t="shared" si="63"/>
        <v>13909.805999999999</v>
      </c>
      <c r="AR266" s="10">
        <f t="shared" si="63"/>
        <v>13909.805999999999</v>
      </c>
      <c r="AS266" s="10">
        <f t="shared" si="63"/>
        <v>13909.805999999999</v>
      </c>
    </row>
    <row r="267" spans="1:45" x14ac:dyDescent="0.75">
      <c r="A267" t="s">
        <v>51</v>
      </c>
      <c r="B267" t="s">
        <v>76</v>
      </c>
      <c r="C267" s="8">
        <v>1501</v>
      </c>
      <c r="D267" s="3" t="s">
        <v>60</v>
      </c>
      <c r="E267" s="3" t="str">
        <f t="shared" si="57"/>
        <v>CMG 1501  Level 2</v>
      </c>
      <c r="F267" s="9" cm="1">
        <f t="array" ref="F267">SUMPRODUCT(('[1]CMG Matrix 2023.07.01'!$A$4:$A$1303=$B$1)*('[1]CMG Matrix 2023.07.01'!$D$4:$D$1303=$C267)*('[1]CMG Matrix 2023.07.01'!$M$3:$P$3=$D267)*('[1]CMG Matrix 2023.07.01'!$M$4:$P$1303))</f>
        <v>18698.689999999999</v>
      </c>
      <c r="G267" t="s">
        <v>54</v>
      </c>
      <c r="H267" t="s">
        <v>55</v>
      </c>
      <c r="I267" s="10">
        <f t="shared" si="54"/>
        <v>11219.213999999998</v>
      </c>
      <c r="J267" s="10">
        <f t="shared" si="55"/>
        <v>33657.642</v>
      </c>
      <c r="K267" s="10">
        <f t="shared" si="58"/>
        <v>18698.689999999999</v>
      </c>
      <c r="L267" s="10">
        <f t="shared" si="59"/>
        <v>18698.689999999999</v>
      </c>
      <c r="M267" s="11" t="s">
        <v>56</v>
      </c>
      <c r="N267" s="10" t="s">
        <v>57</v>
      </c>
      <c r="O267" s="11">
        <f t="shared" si="60"/>
        <v>17763.755499999999</v>
      </c>
      <c r="P267" s="3" t="s">
        <v>58</v>
      </c>
      <c r="Q267" s="3" t="s">
        <v>58</v>
      </c>
      <c r="R267" s="3" t="s">
        <v>58</v>
      </c>
      <c r="S267" s="3" t="s">
        <v>58</v>
      </c>
      <c r="T267" s="10">
        <f t="shared" si="65"/>
        <v>33657.642</v>
      </c>
      <c r="U267" s="10">
        <f t="shared" si="65"/>
        <v>33657.642</v>
      </c>
      <c r="V267" s="10">
        <f t="shared" si="65"/>
        <v>33657.642</v>
      </c>
      <c r="W267" s="10">
        <f t="shared" si="65"/>
        <v>33657.642</v>
      </c>
      <c r="X267" s="10">
        <f t="shared" si="65"/>
        <v>33657.642</v>
      </c>
      <c r="Y267" s="10">
        <f t="shared" si="65"/>
        <v>33657.642</v>
      </c>
      <c r="Z267" s="10">
        <f t="shared" si="65"/>
        <v>33657.642</v>
      </c>
      <c r="AA267" s="3" t="s">
        <v>59</v>
      </c>
      <c r="AB267" s="11" t="s">
        <v>58</v>
      </c>
      <c r="AC267" s="11" t="s">
        <v>58</v>
      </c>
      <c r="AD267" s="11" t="s">
        <v>58</v>
      </c>
      <c r="AE267" s="11" t="s">
        <v>58</v>
      </c>
      <c r="AF267" s="11" t="s">
        <v>58</v>
      </c>
      <c r="AG267" s="11" t="s">
        <v>58</v>
      </c>
      <c r="AH267" s="11" t="s">
        <v>58</v>
      </c>
      <c r="AI267" s="11" t="s">
        <v>58</v>
      </c>
      <c r="AJ267" s="11" t="s">
        <v>58</v>
      </c>
      <c r="AK267" s="11" t="s">
        <v>58</v>
      </c>
      <c r="AL267" s="11" t="s">
        <v>58</v>
      </c>
      <c r="AM267" s="11" t="s">
        <v>58</v>
      </c>
      <c r="AN267" s="11">
        <f t="shared" si="61"/>
        <v>11219.213999999998</v>
      </c>
      <c r="AO267" s="11">
        <f t="shared" si="62"/>
        <v>11219.213999999998</v>
      </c>
      <c r="AP267" s="10">
        <f t="shared" si="63"/>
        <v>11219.213999999998</v>
      </c>
      <c r="AQ267" s="10">
        <f t="shared" si="63"/>
        <v>11219.213999999998</v>
      </c>
      <c r="AR267" s="10">
        <f t="shared" si="63"/>
        <v>11219.213999999998</v>
      </c>
      <c r="AS267" s="10">
        <f t="shared" si="63"/>
        <v>11219.213999999998</v>
      </c>
    </row>
    <row r="268" spans="1:45" x14ac:dyDescent="0.75">
      <c r="A268" t="s">
        <v>51</v>
      </c>
      <c r="B268" t="s">
        <v>76</v>
      </c>
      <c r="C268" s="8">
        <v>1501</v>
      </c>
      <c r="D268" s="3" t="s">
        <v>61</v>
      </c>
      <c r="E268" s="3" t="str">
        <f t="shared" si="57"/>
        <v>CMG 1501  Level 3</v>
      </c>
      <c r="F268" s="9" cm="1">
        <f t="array" ref="F268">SUMPRODUCT(('[1]CMG Matrix 2023.07.01'!$A$4:$A$1303=$B$1)*('[1]CMG Matrix 2023.07.01'!$D$4:$D$1303=$C268)*('[1]CMG Matrix 2023.07.01'!$M$3:$P$3=$D268)*('[1]CMG Matrix 2023.07.01'!$M$4:$P$1303))</f>
        <v>18037.810000000001</v>
      </c>
      <c r="G268" t="s">
        <v>54</v>
      </c>
      <c r="H268" t="s">
        <v>55</v>
      </c>
      <c r="I268" s="10">
        <f t="shared" si="54"/>
        <v>10822.686</v>
      </c>
      <c r="J268" s="10">
        <f t="shared" si="55"/>
        <v>32468.058000000005</v>
      </c>
      <c r="K268" s="10">
        <f t="shared" si="58"/>
        <v>18037.810000000001</v>
      </c>
      <c r="L268" s="10">
        <f t="shared" si="59"/>
        <v>18037.810000000001</v>
      </c>
      <c r="M268" s="11" t="s">
        <v>56</v>
      </c>
      <c r="N268" s="10" t="s">
        <v>57</v>
      </c>
      <c r="O268" s="11">
        <f t="shared" si="60"/>
        <v>17135.9195</v>
      </c>
      <c r="P268" s="3" t="s">
        <v>58</v>
      </c>
      <c r="Q268" s="3" t="s">
        <v>58</v>
      </c>
      <c r="R268" s="3" t="s">
        <v>58</v>
      </c>
      <c r="S268" s="3" t="s">
        <v>58</v>
      </c>
      <c r="T268" s="10">
        <f t="shared" si="65"/>
        <v>32468.058000000005</v>
      </c>
      <c r="U268" s="10">
        <f t="shared" si="65"/>
        <v>32468.058000000005</v>
      </c>
      <c r="V268" s="10">
        <f t="shared" si="65"/>
        <v>32468.058000000005</v>
      </c>
      <c r="W268" s="10">
        <f t="shared" si="65"/>
        <v>32468.058000000005</v>
      </c>
      <c r="X268" s="10">
        <f t="shared" si="65"/>
        <v>32468.058000000005</v>
      </c>
      <c r="Y268" s="10">
        <f t="shared" si="65"/>
        <v>32468.058000000005</v>
      </c>
      <c r="Z268" s="10">
        <f t="shared" si="65"/>
        <v>32468.058000000005</v>
      </c>
      <c r="AA268" s="3" t="s">
        <v>59</v>
      </c>
      <c r="AB268" s="11" t="s">
        <v>58</v>
      </c>
      <c r="AC268" s="11" t="s">
        <v>58</v>
      </c>
      <c r="AD268" s="11" t="s">
        <v>58</v>
      </c>
      <c r="AE268" s="11" t="s">
        <v>58</v>
      </c>
      <c r="AF268" s="11" t="s">
        <v>58</v>
      </c>
      <c r="AG268" s="11" t="s">
        <v>58</v>
      </c>
      <c r="AH268" s="11" t="s">
        <v>58</v>
      </c>
      <c r="AI268" s="11" t="s">
        <v>58</v>
      </c>
      <c r="AJ268" s="11" t="s">
        <v>58</v>
      </c>
      <c r="AK268" s="11" t="s">
        <v>58</v>
      </c>
      <c r="AL268" s="11" t="s">
        <v>58</v>
      </c>
      <c r="AM268" s="11" t="s">
        <v>58</v>
      </c>
      <c r="AN268" s="11">
        <f t="shared" si="61"/>
        <v>10822.686</v>
      </c>
      <c r="AO268" s="11">
        <f t="shared" si="62"/>
        <v>10822.686</v>
      </c>
      <c r="AP268" s="10">
        <f t="shared" si="63"/>
        <v>10822.686</v>
      </c>
      <c r="AQ268" s="10">
        <f t="shared" si="63"/>
        <v>10822.686</v>
      </c>
      <c r="AR268" s="10">
        <f t="shared" si="63"/>
        <v>10822.686</v>
      </c>
      <c r="AS268" s="10">
        <f t="shared" si="63"/>
        <v>10822.686</v>
      </c>
    </row>
    <row r="269" spans="1:45" x14ac:dyDescent="0.75">
      <c r="A269" t="s">
        <v>51</v>
      </c>
      <c r="B269" t="s">
        <v>76</v>
      </c>
      <c r="C269" s="8">
        <v>1501</v>
      </c>
      <c r="D269" s="3" t="s">
        <v>62</v>
      </c>
      <c r="E269" s="3" t="str">
        <f t="shared" si="57"/>
        <v>CMG 1501  Level 4</v>
      </c>
      <c r="F269" s="9" cm="1">
        <f t="array" ref="F269">SUMPRODUCT(('[1]CMG Matrix 2023.07.01'!$A$4:$A$1303=$B$1)*('[1]CMG Matrix 2023.07.01'!$D$4:$D$1303=$C269)*('[1]CMG Matrix 2023.07.01'!$M$3:$P$3=$D269)*('[1]CMG Matrix 2023.07.01'!$M$4:$P$1303))</f>
        <v>17089.59</v>
      </c>
      <c r="G269" t="s">
        <v>54</v>
      </c>
      <c r="H269" t="s">
        <v>55</v>
      </c>
      <c r="I269" s="10">
        <f t="shared" si="54"/>
        <v>10253.753999999999</v>
      </c>
      <c r="J269" s="10">
        <f t="shared" si="55"/>
        <v>30761.262000000002</v>
      </c>
      <c r="K269" s="10">
        <f t="shared" si="58"/>
        <v>17089.59</v>
      </c>
      <c r="L269" s="10">
        <f t="shared" si="59"/>
        <v>17089.59</v>
      </c>
      <c r="M269" s="11" t="s">
        <v>56</v>
      </c>
      <c r="N269" s="10" t="s">
        <v>57</v>
      </c>
      <c r="O269" s="11">
        <f t="shared" si="60"/>
        <v>16235.110499999999</v>
      </c>
      <c r="P269" s="3" t="s">
        <v>58</v>
      </c>
      <c r="Q269" s="3" t="s">
        <v>58</v>
      </c>
      <c r="R269" s="3" t="s">
        <v>58</v>
      </c>
      <c r="S269" s="3" t="s">
        <v>58</v>
      </c>
      <c r="T269" s="10">
        <f t="shared" si="65"/>
        <v>30761.262000000002</v>
      </c>
      <c r="U269" s="10">
        <f t="shared" si="65"/>
        <v>30761.262000000002</v>
      </c>
      <c r="V269" s="10">
        <f t="shared" si="65"/>
        <v>30761.262000000002</v>
      </c>
      <c r="W269" s="10">
        <f t="shared" si="65"/>
        <v>30761.262000000002</v>
      </c>
      <c r="X269" s="10">
        <f t="shared" si="65"/>
        <v>30761.262000000002</v>
      </c>
      <c r="Y269" s="10">
        <f t="shared" si="65"/>
        <v>30761.262000000002</v>
      </c>
      <c r="Z269" s="10">
        <f t="shared" si="65"/>
        <v>30761.262000000002</v>
      </c>
      <c r="AA269" s="3" t="s">
        <v>59</v>
      </c>
      <c r="AB269" s="11" t="s">
        <v>58</v>
      </c>
      <c r="AC269" s="11" t="s">
        <v>58</v>
      </c>
      <c r="AD269" s="11" t="s">
        <v>58</v>
      </c>
      <c r="AE269" s="11" t="s">
        <v>58</v>
      </c>
      <c r="AF269" s="11" t="s">
        <v>58</v>
      </c>
      <c r="AG269" s="11" t="s">
        <v>58</v>
      </c>
      <c r="AH269" s="11" t="s">
        <v>58</v>
      </c>
      <c r="AI269" s="11" t="s">
        <v>58</v>
      </c>
      <c r="AJ269" s="11" t="s">
        <v>58</v>
      </c>
      <c r="AK269" s="11" t="s">
        <v>58</v>
      </c>
      <c r="AL269" s="11" t="s">
        <v>58</v>
      </c>
      <c r="AM269" s="11" t="s">
        <v>58</v>
      </c>
      <c r="AN269" s="11">
        <f t="shared" si="61"/>
        <v>10253.753999999999</v>
      </c>
      <c r="AO269" s="11">
        <f t="shared" si="62"/>
        <v>10253.753999999999</v>
      </c>
      <c r="AP269" s="10">
        <f t="shared" si="63"/>
        <v>10253.753999999999</v>
      </c>
      <c r="AQ269" s="10">
        <f t="shared" si="63"/>
        <v>10253.753999999999</v>
      </c>
      <c r="AR269" s="10">
        <f t="shared" si="63"/>
        <v>10253.753999999999</v>
      </c>
      <c r="AS269" s="10">
        <f t="shared" si="63"/>
        <v>10253.753999999999</v>
      </c>
    </row>
    <row r="270" spans="1:45" x14ac:dyDescent="0.75">
      <c r="A270" t="s">
        <v>51</v>
      </c>
      <c r="B270" t="s">
        <v>76</v>
      </c>
      <c r="C270" s="8">
        <v>1502</v>
      </c>
      <c r="D270" s="3" t="s">
        <v>53</v>
      </c>
      <c r="E270" s="3" t="str">
        <f t="shared" si="57"/>
        <v>CMG 1502  Level 1</v>
      </c>
      <c r="F270" s="9" cm="1">
        <f t="array" ref="F270">SUMPRODUCT(('[1]CMG Matrix 2023.07.01'!$A$4:$A$1303=$B$1)*('[1]CMG Matrix 2023.07.01'!$D$4:$D$1303=$C270)*('[1]CMG Matrix 2023.07.01'!$M$3:$P$3=$D270)*('[1]CMG Matrix 2023.07.01'!$M$4:$P$1303))</f>
        <v>27426.67</v>
      </c>
      <c r="G270" t="s">
        <v>54</v>
      </c>
      <c r="H270" t="s">
        <v>55</v>
      </c>
      <c r="I270" s="10">
        <f t="shared" si="54"/>
        <v>16456.001999999997</v>
      </c>
      <c r="J270" s="10">
        <f t="shared" si="55"/>
        <v>49368.006000000001</v>
      </c>
      <c r="K270" s="10">
        <f t="shared" si="58"/>
        <v>27426.67</v>
      </c>
      <c r="L270" s="10">
        <f t="shared" si="59"/>
        <v>27426.67</v>
      </c>
      <c r="M270" s="11" t="s">
        <v>56</v>
      </c>
      <c r="N270" s="10" t="s">
        <v>57</v>
      </c>
      <c r="O270" s="11">
        <f t="shared" si="60"/>
        <v>26055.336499999998</v>
      </c>
      <c r="P270" s="3" t="s">
        <v>58</v>
      </c>
      <c r="Q270" s="3" t="s">
        <v>58</v>
      </c>
      <c r="R270" s="3" t="s">
        <v>58</v>
      </c>
      <c r="S270" s="3" t="s">
        <v>58</v>
      </c>
      <c r="T270" s="10">
        <f t="shared" si="65"/>
        <v>49368.006000000001</v>
      </c>
      <c r="U270" s="10">
        <f t="shared" si="65"/>
        <v>49368.006000000001</v>
      </c>
      <c r="V270" s="10">
        <f t="shared" si="65"/>
        <v>49368.006000000001</v>
      </c>
      <c r="W270" s="10">
        <f t="shared" si="65"/>
        <v>49368.006000000001</v>
      </c>
      <c r="X270" s="10">
        <f t="shared" si="65"/>
        <v>49368.006000000001</v>
      </c>
      <c r="Y270" s="10">
        <f t="shared" si="65"/>
        <v>49368.006000000001</v>
      </c>
      <c r="Z270" s="10">
        <f t="shared" si="65"/>
        <v>49368.006000000001</v>
      </c>
      <c r="AA270" s="3" t="s">
        <v>59</v>
      </c>
      <c r="AB270" s="11" t="s">
        <v>58</v>
      </c>
      <c r="AC270" s="11" t="s">
        <v>58</v>
      </c>
      <c r="AD270" s="11" t="s">
        <v>58</v>
      </c>
      <c r="AE270" s="11" t="s">
        <v>58</v>
      </c>
      <c r="AF270" s="11" t="s">
        <v>58</v>
      </c>
      <c r="AG270" s="11" t="s">
        <v>58</v>
      </c>
      <c r="AH270" s="11" t="s">
        <v>58</v>
      </c>
      <c r="AI270" s="11" t="s">
        <v>58</v>
      </c>
      <c r="AJ270" s="11" t="s">
        <v>58</v>
      </c>
      <c r="AK270" s="11" t="s">
        <v>58</v>
      </c>
      <c r="AL270" s="11" t="s">
        <v>58</v>
      </c>
      <c r="AM270" s="11" t="s">
        <v>58</v>
      </c>
      <c r="AN270" s="11">
        <f t="shared" si="61"/>
        <v>16456.001999999997</v>
      </c>
      <c r="AO270" s="11">
        <f t="shared" si="62"/>
        <v>16456.001999999997</v>
      </c>
      <c r="AP270" s="10">
        <f t="shared" si="63"/>
        <v>16456.001999999997</v>
      </c>
      <c r="AQ270" s="10">
        <f t="shared" si="63"/>
        <v>16456.001999999997</v>
      </c>
      <c r="AR270" s="10">
        <f t="shared" si="63"/>
        <v>16456.001999999997</v>
      </c>
      <c r="AS270" s="10">
        <f t="shared" si="63"/>
        <v>16456.001999999997</v>
      </c>
    </row>
    <row r="271" spans="1:45" x14ac:dyDescent="0.75">
      <c r="A271" t="s">
        <v>51</v>
      </c>
      <c r="B271" t="s">
        <v>76</v>
      </c>
      <c r="C271" s="8">
        <v>1502</v>
      </c>
      <c r="D271" s="3" t="s">
        <v>60</v>
      </c>
      <c r="E271" s="3" t="str">
        <f t="shared" si="57"/>
        <v>CMG 1502  Level 2</v>
      </c>
      <c r="F271" s="9" cm="1">
        <f t="array" ref="F271">SUMPRODUCT(('[1]CMG Matrix 2023.07.01'!$A$4:$A$1303=$B$1)*('[1]CMG Matrix 2023.07.01'!$D$4:$D$1303=$C271)*('[1]CMG Matrix 2023.07.01'!$M$3:$P$3=$D271)*('[1]CMG Matrix 2023.07.01'!$M$4:$P$1303))</f>
        <v>22121.64</v>
      </c>
      <c r="G271" t="s">
        <v>54</v>
      </c>
      <c r="H271" t="s">
        <v>55</v>
      </c>
      <c r="I271" s="10">
        <f t="shared" si="54"/>
        <v>13272.983999999999</v>
      </c>
      <c r="J271" s="10">
        <f t="shared" si="55"/>
        <v>39818.951999999997</v>
      </c>
      <c r="K271" s="10">
        <f t="shared" si="58"/>
        <v>22121.64</v>
      </c>
      <c r="L271" s="10">
        <f t="shared" si="59"/>
        <v>22121.64</v>
      </c>
      <c r="M271" s="11" t="s">
        <v>56</v>
      </c>
      <c r="N271" s="10" t="s">
        <v>57</v>
      </c>
      <c r="O271" s="11">
        <f t="shared" si="60"/>
        <v>21015.557999999997</v>
      </c>
      <c r="P271" s="3" t="s">
        <v>58</v>
      </c>
      <c r="Q271" s="3" t="s">
        <v>58</v>
      </c>
      <c r="R271" s="3" t="s">
        <v>58</v>
      </c>
      <c r="S271" s="3" t="s">
        <v>58</v>
      </c>
      <c r="T271" s="10">
        <f t="shared" si="65"/>
        <v>39818.951999999997</v>
      </c>
      <c r="U271" s="10">
        <f t="shared" si="65"/>
        <v>39818.951999999997</v>
      </c>
      <c r="V271" s="10">
        <f t="shared" si="65"/>
        <v>39818.951999999997</v>
      </c>
      <c r="W271" s="10">
        <f t="shared" si="65"/>
        <v>39818.951999999997</v>
      </c>
      <c r="X271" s="10">
        <f t="shared" si="65"/>
        <v>39818.951999999997</v>
      </c>
      <c r="Y271" s="10">
        <f t="shared" si="65"/>
        <v>39818.951999999997</v>
      </c>
      <c r="Z271" s="10">
        <f t="shared" si="65"/>
        <v>39818.951999999997</v>
      </c>
      <c r="AA271" s="3" t="s">
        <v>59</v>
      </c>
      <c r="AB271" s="11" t="s">
        <v>58</v>
      </c>
      <c r="AC271" s="11" t="s">
        <v>58</v>
      </c>
      <c r="AD271" s="11" t="s">
        <v>58</v>
      </c>
      <c r="AE271" s="11" t="s">
        <v>58</v>
      </c>
      <c r="AF271" s="11" t="s">
        <v>58</v>
      </c>
      <c r="AG271" s="11" t="s">
        <v>58</v>
      </c>
      <c r="AH271" s="11" t="s">
        <v>58</v>
      </c>
      <c r="AI271" s="11" t="s">
        <v>58</v>
      </c>
      <c r="AJ271" s="11" t="s">
        <v>58</v>
      </c>
      <c r="AK271" s="11" t="s">
        <v>58</v>
      </c>
      <c r="AL271" s="11" t="s">
        <v>58</v>
      </c>
      <c r="AM271" s="11" t="s">
        <v>58</v>
      </c>
      <c r="AN271" s="11">
        <f t="shared" si="61"/>
        <v>13272.983999999999</v>
      </c>
      <c r="AO271" s="11">
        <f t="shared" si="62"/>
        <v>13272.983999999999</v>
      </c>
      <c r="AP271" s="10">
        <f t="shared" si="63"/>
        <v>13272.983999999999</v>
      </c>
      <c r="AQ271" s="10">
        <f t="shared" si="63"/>
        <v>13272.983999999999</v>
      </c>
      <c r="AR271" s="10">
        <f t="shared" si="63"/>
        <v>13272.983999999999</v>
      </c>
      <c r="AS271" s="10">
        <f t="shared" si="63"/>
        <v>13272.983999999999</v>
      </c>
    </row>
    <row r="272" spans="1:45" x14ac:dyDescent="0.75">
      <c r="A272" t="s">
        <v>51</v>
      </c>
      <c r="B272" t="s">
        <v>76</v>
      </c>
      <c r="C272" s="8">
        <v>1502</v>
      </c>
      <c r="D272" s="3" t="s">
        <v>61</v>
      </c>
      <c r="E272" s="3" t="str">
        <f t="shared" si="57"/>
        <v>CMG 1502  Level 3</v>
      </c>
      <c r="F272" s="9" cm="1">
        <f t="array" ref="F272">SUMPRODUCT(('[1]CMG Matrix 2023.07.01'!$A$4:$A$1303=$B$1)*('[1]CMG Matrix 2023.07.01'!$D$4:$D$1303=$C272)*('[1]CMG Matrix 2023.07.01'!$M$3:$P$3=$D272)*('[1]CMG Matrix 2023.07.01'!$M$4:$P$1303))</f>
        <v>21340.43</v>
      </c>
      <c r="G272" t="s">
        <v>54</v>
      </c>
      <c r="H272" t="s">
        <v>55</v>
      </c>
      <c r="I272" s="10">
        <f t="shared" si="54"/>
        <v>12804.258</v>
      </c>
      <c r="J272" s="10">
        <f t="shared" si="55"/>
        <v>38412.774000000005</v>
      </c>
      <c r="K272" s="10">
        <f t="shared" si="58"/>
        <v>21340.43</v>
      </c>
      <c r="L272" s="10">
        <f t="shared" si="59"/>
        <v>21340.43</v>
      </c>
      <c r="M272" s="11" t="s">
        <v>56</v>
      </c>
      <c r="N272" s="10" t="s">
        <v>57</v>
      </c>
      <c r="O272" s="11">
        <f t="shared" si="60"/>
        <v>20273.408499999998</v>
      </c>
      <c r="P272" s="3" t="s">
        <v>58</v>
      </c>
      <c r="Q272" s="3" t="s">
        <v>58</v>
      </c>
      <c r="R272" s="3" t="s">
        <v>58</v>
      </c>
      <c r="S272" s="3" t="s">
        <v>58</v>
      </c>
      <c r="T272" s="10">
        <f t="shared" si="65"/>
        <v>38412.774000000005</v>
      </c>
      <c r="U272" s="10">
        <f t="shared" si="65"/>
        <v>38412.774000000005</v>
      </c>
      <c r="V272" s="10">
        <f t="shared" si="65"/>
        <v>38412.774000000005</v>
      </c>
      <c r="W272" s="10">
        <f t="shared" si="65"/>
        <v>38412.774000000005</v>
      </c>
      <c r="X272" s="10">
        <f t="shared" si="65"/>
        <v>38412.774000000005</v>
      </c>
      <c r="Y272" s="10">
        <f t="shared" si="65"/>
        <v>38412.774000000005</v>
      </c>
      <c r="Z272" s="10">
        <f t="shared" si="65"/>
        <v>38412.774000000005</v>
      </c>
      <c r="AA272" s="3" t="s">
        <v>59</v>
      </c>
      <c r="AB272" s="11" t="s">
        <v>58</v>
      </c>
      <c r="AC272" s="11" t="s">
        <v>58</v>
      </c>
      <c r="AD272" s="11" t="s">
        <v>58</v>
      </c>
      <c r="AE272" s="11" t="s">
        <v>58</v>
      </c>
      <c r="AF272" s="11" t="s">
        <v>58</v>
      </c>
      <c r="AG272" s="11" t="s">
        <v>58</v>
      </c>
      <c r="AH272" s="11" t="s">
        <v>58</v>
      </c>
      <c r="AI272" s="11" t="s">
        <v>58</v>
      </c>
      <c r="AJ272" s="11" t="s">
        <v>58</v>
      </c>
      <c r="AK272" s="11" t="s">
        <v>58</v>
      </c>
      <c r="AL272" s="11" t="s">
        <v>58</v>
      </c>
      <c r="AM272" s="11" t="s">
        <v>58</v>
      </c>
      <c r="AN272" s="11">
        <f t="shared" si="61"/>
        <v>12804.258</v>
      </c>
      <c r="AO272" s="11">
        <f t="shared" si="62"/>
        <v>12804.258</v>
      </c>
      <c r="AP272" s="10">
        <f t="shared" si="63"/>
        <v>12804.258</v>
      </c>
      <c r="AQ272" s="10">
        <f t="shared" si="63"/>
        <v>12804.258</v>
      </c>
      <c r="AR272" s="10">
        <f t="shared" si="63"/>
        <v>12804.258</v>
      </c>
      <c r="AS272" s="10">
        <f t="shared" si="63"/>
        <v>12804.258</v>
      </c>
    </row>
    <row r="273" spans="1:45" x14ac:dyDescent="0.75">
      <c r="A273" t="s">
        <v>51</v>
      </c>
      <c r="B273" t="s">
        <v>76</v>
      </c>
      <c r="C273" s="8">
        <v>1502</v>
      </c>
      <c r="D273" s="3" t="s">
        <v>62</v>
      </c>
      <c r="E273" s="3" t="str">
        <f t="shared" si="57"/>
        <v>CMG 1502  Level 4</v>
      </c>
      <c r="F273" s="9" cm="1">
        <f t="array" ref="F273">SUMPRODUCT(('[1]CMG Matrix 2023.07.01'!$A$4:$A$1303=$B$1)*('[1]CMG Matrix 2023.07.01'!$D$4:$D$1303=$C273)*('[1]CMG Matrix 2023.07.01'!$M$3:$P$3=$D273)*('[1]CMG Matrix 2023.07.01'!$M$4:$P$1303))</f>
        <v>20218.009999999998</v>
      </c>
      <c r="G273" t="s">
        <v>54</v>
      </c>
      <c r="H273" t="s">
        <v>55</v>
      </c>
      <c r="I273" s="10">
        <f t="shared" si="54"/>
        <v>12130.805999999999</v>
      </c>
      <c r="J273" s="10">
        <f t="shared" si="55"/>
        <v>36392.417999999998</v>
      </c>
      <c r="K273" s="10">
        <f t="shared" si="58"/>
        <v>20218.009999999998</v>
      </c>
      <c r="L273" s="10">
        <f t="shared" si="59"/>
        <v>20218.009999999998</v>
      </c>
      <c r="M273" s="11" t="s">
        <v>56</v>
      </c>
      <c r="N273" s="10" t="s">
        <v>57</v>
      </c>
      <c r="O273" s="11">
        <f t="shared" si="60"/>
        <v>19207.109499999999</v>
      </c>
      <c r="P273" s="3" t="s">
        <v>58</v>
      </c>
      <c r="Q273" s="3" t="s">
        <v>58</v>
      </c>
      <c r="R273" s="3" t="s">
        <v>58</v>
      </c>
      <c r="S273" s="3" t="s">
        <v>58</v>
      </c>
      <c r="T273" s="10">
        <f t="shared" si="65"/>
        <v>36392.417999999998</v>
      </c>
      <c r="U273" s="10">
        <f t="shared" si="65"/>
        <v>36392.417999999998</v>
      </c>
      <c r="V273" s="10">
        <f t="shared" si="65"/>
        <v>36392.417999999998</v>
      </c>
      <c r="W273" s="10">
        <f t="shared" si="65"/>
        <v>36392.417999999998</v>
      </c>
      <c r="X273" s="10">
        <f t="shared" si="65"/>
        <v>36392.417999999998</v>
      </c>
      <c r="Y273" s="10">
        <f t="shared" si="65"/>
        <v>36392.417999999998</v>
      </c>
      <c r="Z273" s="10">
        <f t="shared" si="65"/>
        <v>36392.417999999998</v>
      </c>
      <c r="AA273" s="3" t="s">
        <v>59</v>
      </c>
      <c r="AB273" s="11" t="s">
        <v>58</v>
      </c>
      <c r="AC273" s="11" t="s">
        <v>58</v>
      </c>
      <c r="AD273" s="11" t="s">
        <v>58</v>
      </c>
      <c r="AE273" s="11" t="s">
        <v>58</v>
      </c>
      <c r="AF273" s="11" t="s">
        <v>58</v>
      </c>
      <c r="AG273" s="11" t="s">
        <v>58</v>
      </c>
      <c r="AH273" s="11" t="s">
        <v>58</v>
      </c>
      <c r="AI273" s="11" t="s">
        <v>58</v>
      </c>
      <c r="AJ273" s="11" t="s">
        <v>58</v>
      </c>
      <c r="AK273" s="11" t="s">
        <v>58</v>
      </c>
      <c r="AL273" s="11" t="s">
        <v>58</v>
      </c>
      <c r="AM273" s="11" t="s">
        <v>58</v>
      </c>
      <c r="AN273" s="11">
        <f t="shared" si="61"/>
        <v>12130.805999999999</v>
      </c>
      <c r="AO273" s="11">
        <f t="shared" si="62"/>
        <v>12130.805999999999</v>
      </c>
      <c r="AP273" s="10">
        <f t="shared" si="63"/>
        <v>12130.805999999999</v>
      </c>
      <c r="AQ273" s="10">
        <f t="shared" si="63"/>
        <v>12130.805999999999</v>
      </c>
      <c r="AR273" s="10">
        <f t="shared" si="63"/>
        <v>12130.805999999999</v>
      </c>
      <c r="AS273" s="10">
        <f t="shared" si="63"/>
        <v>12130.805999999999</v>
      </c>
    </row>
    <row r="274" spans="1:45" x14ac:dyDescent="0.75">
      <c r="A274" t="s">
        <v>51</v>
      </c>
      <c r="B274" t="s">
        <v>76</v>
      </c>
      <c r="C274" s="8">
        <v>1503</v>
      </c>
      <c r="D274" s="3" t="s">
        <v>53</v>
      </c>
      <c r="E274" s="3" t="str">
        <f t="shared" si="57"/>
        <v>CMG 1503  Level 1</v>
      </c>
      <c r="F274" s="9" cm="1">
        <f t="array" ref="F274">SUMPRODUCT(('[1]CMG Matrix 2023.07.01'!$A$4:$A$1303=$B$1)*('[1]CMG Matrix 2023.07.01'!$D$4:$D$1303=$C274)*('[1]CMG Matrix 2023.07.01'!$M$3:$P$3=$D274)*('[1]CMG Matrix 2023.07.01'!$M$4:$P$1303))</f>
        <v>32543.13</v>
      </c>
      <c r="G274" t="s">
        <v>54</v>
      </c>
      <c r="H274" t="s">
        <v>55</v>
      </c>
      <c r="I274" s="10">
        <f t="shared" si="54"/>
        <v>19525.878000000001</v>
      </c>
      <c r="J274" s="10">
        <f t="shared" si="55"/>
        <v>58577.634000000005</v>
      </c>
      <c r="K274" s="10">
        <f t="shared" si="58"/>
        <v>32543.13</v>
      </c>
      <c r="L274" s="10">
        <f t="shared" si="59"/>
        <v>32543.13</v>
      </c>
      <c r="M274" s="11" t="s">
        <v>56</v>
      </c>
      <c r="N274" s="10" t="s">
        <v>57</v>
      </c>
      <c r="O274" s="11">
        <f t="shared" si="60"/>
        <v>30915.9735</v>
      </c>
      <c r="P274" s="3" t="s">
        <v>58</v>
      </c>
      <c r="Q274" s="3" t="s">
        <v>58</v>
      </c>
      <c r="R274" s="3" t="s">
        <v>58</v>
      </c>
      <c r="S274" s="3" t="s">
        <v>58</v>
      </c>
      <c r="T274" s="10">
        <f t="shared" si="65"/>
        <v>58577.634000000005</v>
      </c>
      <c r="U274" s="10">
        <f t="shared" si="65"/>
        <v>58577.634000000005</v>
      </c>
      <c r="V274" s="10">
        <f t="shared" si="65"/>
        <v>58577.634000000005</v>
      </c>
      <c r="W274" s="10">
        <f t="shared" si="65"/>
        <v>58577.634000000005</v>
      </c>
      <c r="X274" s="10">
        <f t="shared" si="65"/>
        <v>58577.634000000005</v>
      </c>
      <c r="Y274" s="10">
        <f t="shared" si="65"/>
        <v>58577.634000000005</v>
      </c>
      <c r="Z274" s="10">
        <f t="shared" si="65"/>
        <v>58577.634000000005</v>
      </c>
      <c r="AA274" s="3" t="s">
        <v>59</v>
      </c>
      <c r="AB274" s="11" t="s">
        <v>58</v>
      </c>
      <c r="AC274" s="11" t="s">
        <v>58</v>
      </c>
      <c r="AD274" s="11" t="s">
        <v>58</v>
      </c>
      <c r="AE274" s="11" t="s">
        <v>58</v>
      </c>
      <c r="AF274" s="11" t="s">
        <v>58</v>
      </c>
      <c r="AG274" s="11" t="s">
        <v>58</v>
      </c>
      <c r="AH274" s="11" t="s">
        <v>58</v>
      </c>
      <c r="AI274" s="11" t="s">
        <v>58</v>
      </c>
      <c r="AJ274" s="11" t="s">
        <v>58</v>
      </c>
      <c r="AK274" s="11" t="s">
        <v>58</v>
      </c>
      <c r="AL274" s="11" t="s">
        <v>58</v>
      </c>
      <c r="AM274" s="11" t="s">
        <v>58</v>
      </c>
      <c r="AN274" s="11">
        <f t="shared" si="61"/>
        <v>19525.878000000001</v>
      </c>
      <c r="AO274" s="11">
        <f t="shared" si="62"/>
        <v>19525.878000000001</v>
      </c>
      <c r="AP274" s="10">
        <f t="shared" si="63"/>
        <v>19525.878000000001</v>
      </c>
      <c r="AQ274" s="10">
        <f t="shared" si="63"/>
        <v>19525.878000000001</v>
      </c>
      <c r="AR274" s="10">
        <f t="shared" si="63"/>
        <v>19525.878000000001</v>
      </c>
      <c r="AS274" s="10">
        <f t="shared" si="63"/>
        <v>19525.878000000001</v>
      </c>
    </row>
    <row r="275" spans="1:45" x14ac:dyDescent="0.75">
      <c r="A275" t="s">
        <v>51</v>
      </c>
      <c r="B275" t="s">
        <v>76</v>
      </c>
      <c r="C275" s="8">
        <v>1503</v>
      </c>
      <c r="D275" s="3" t="s">
        <v>60</v>
      </c>
      <c r="E275" s="3" t="str">
        <f t="shared" si="57"/>
        <v>CMG 1503  Level 2</v>
      </c>
      <c r="F275" s="9" cm="1">
        <f t="array" ref="F275">SUMPRODUCT(('[1]CMG Matrix 2023.07.01'!$A$4:$A$1303=$B$1)*('[1]CMG Matrix 2023.07.01'!$D$4:$D$1303=$C275)*('[1]CMG Matrix 2023.07.01'!$M$3:$P$3=$D275)*('[1]CMG Matrix 2023.07.01'!$M$4:$P$1303))</f>
        <v>26248.58</v>
      </c>
      <c r="G275" t="s">
        <v>54</v>
      </c>
      <c r="H275" t="s">
        <v>55</v>
      </c>
      <c r="I275" s="10">
        <f t="shared" si="54"/>
        <v>15749.148000000001</v>
      </c>
      <c r="J275" s="10">
        <f t="shared" si="55"/>
        <v>47247.444000000003</v>
      </c>
      <c r="K275" s="10">
        <f t="shared" si="58"/>
        <v>26248.58</v>
      </c>
      <c r="L275" s="10">
        <f t="shared" si="59"/>
        <v>26248.58</v>
      </c>
      <c r="M275" s="11" t="s">
        <v>56</v>
      </c>
      <c r="N275" s="10" t="s">
        <v>57</v>
      </c>
      <c r="O275" s="11">
        <f t="shared" si="60"/>
        <v>24936.151000000002</v>
      </c>
      <c r="P275" s="3" t="s">
        <v>58</v>
      </c>
      <c r="Q275" s="3" t="s">
        <v>58</v>
      </c>
      <c r="R275" s="3" t="s">
        <v>58</v>
      </c>
      <c r="S275" s="3" t="s">
        <v>58</v>
      </c>
      <c r="T275" s="10">
        <f t="shared" si="65"/>
        <v>47247.444000000003</v>
      </c>
      <c r="U275" s="10">
        <f t="shared" si="65"/>
        <v>47247.444000000003</v>
      </c>
      <c r="V275" s="10">
        <f t="shared" si="65"/>
        <v>47247.444000000003</v>
      </c>
      <c r="W275" s="10">
        <f t="shared" si="65"/>
        <v>47247.444000000003</v>
      </c>
      <c r="X275" s="10">
        <f t="shared" si="65"/>
        <v>47247.444000000003</v>
      </c>
      <c r="Y275" s="10">
        <f t="shared" si="65"/>
        <v>47247.444000000003</v>
      </c>
      <c r="Z275" s="10">
        <f t="shared" si="65"/>
        <v>47247.444000000003</v>
      </c>
      <c r="AA275" s="3" t="s">
        <v>59</v>
      </c>
      <c r="AB275" s="11" t="s">
        <v>58</v>
      </c>
      <c r="AC275" s="11" t="s">
        <v>58</v>
      </c>
      <c r="AD275" s="11" t="s">
        <v>58</v>
      </c>
      <c r="AE275" s="11" t="s">
        <v>58</v>
      </c>
      <c r="AF275" s="11" t="s">
        <v>58</v>
      </c>
      <c r="AG275" s="11" t="s">
        <v>58</v>
      </c>
      <c r="AH275" s="11" t="s">
        <v>58</v>
      </c>
      <c r="AI275" s="11" t="s">
        <v>58</v>
      </c>
      <c r="AJ275" s="11" t="s">
        <v>58</v>
      </c>
      <c r="AK275" s="11" t="s">
        <v>58</v>
      </c>
      <c r="AL275" s="11" t="s">
        <v>58</v>
      </c>
      <c r="AM275" s="11" t="s">
        <v>58</v>
      </c>
      <c r="AN275" s="11">
        <f t="shared" si="61"/>
        <v>15749.148000000001</v>
      </c>
      <c r="AO275" s="11">
        <f t="shared" si="62"/>
        <v>15749.148000000001</v>
      </c>
      <c r="AP275" s="10">
        <f t="shared" si="63"/>
        <v>15749.148000000001</v>
      </c>
      <c r="AQ275" s="10">
        <f t="shared" si="63"/>
        <v>15749.148000000001</v>
      </c>
      <c r="AR275" s="10">
        <f t="shared" si="63"/>
        <v>15749.148000000001</v>
      </c>
      <c r="AS275" s="10">
        <f t="shared" si="63"/>
        <v>15749.148000000001</v>
      </c>
    </row>
    <row r="276" spans="1:45" x14ac:dyDescent="0.75">
      <c r="A276" t="s">
        <v>51</v>
      </c>
      <c r="B276" t="s">
        <v>76</v>
      </c>
      <c r="C276" s="8">
        <v>1503</v>
      </c>
      <c r="D276" s="3" t="s">
        <v>61</v>
      </c>
      <c r="E276" s="3" t="str">
        <f t="shared" si="57"/>
        <v>CMG 1503  Level 3</v>
      </c>
      <c r="F276" s="9" cm="1">
        <f t="array" ref="F276">SUMPRODUCT(('[1]CMG Matrix 2023.07.01'!$A$4:$A$1303=$B$1)*('[1]CMG Matrix 2023.07.01'!$D$4:$D$1303=$C276)*('[1]CMG Matrix 2023.07.01'!$M$3:$P$3=$D276)*('[1]CMG Matrix 2023.07.01'!$M$4:$P$1303))</f>
        <v>25321.89</v>
      </c>
      <c r="G276" t="s">
        <v>54</v>
      </c>
      <c r="H276" t="s">
        <v>55</v>
      </c>
      <c r="I276" s="10">
        <f t="shared" si="54"/>
        <v>15193.133999999998</v>
      </c>
      <c r="J276" s="10">
        <f t="shared" si="55"/>
        <v>45579.402000000002</v>
      </c>
      <c r="K276" s="10">
        <f t="shared" si="58"/>
        <v>25321.89</v>
      </c>
      <c r="L276" s="10">
        <f t="shared" si="59"/>
        <v>25321.89</v>
      </c>
      <c r="M276" s="11" t="s">
        <v>56</v>
      </c>
      <c r="N276" s="10" t="s">
        <v>57</v>
      </c>
      <c r="O276" s="11">
        <f t="shared" si="60"/>
        <v>24055.795499999997</v>
      </c>
      <c r="P276" s="3" t="s">
        <v>58</v>
      </c>
      <c r="Q276" s="3" t="s">
        <v>58</v>
      </c>
      <c r="R276" s="3" t="s">
        <v>58</v>
      </c>
      <c r="S276" s="3" t="s">
        <v>58</v>
      </c>
      <c r="T276" s="10">
        <f t="shared" si="65"/>
        <v>45579.402000000002</v>
      </c>
      <c r="U276" s="10">
        <f t="shared" si="65"/>
        <v>45579.402000000002</v>
      </c>
      <c r="V276" s="10">
        <f t="shared" si="65"/>
        <v>45579.402000000002</v>
      </c>
      <c r="W276" s="10">
        <f t="shared" si="65"/>
        <v>45579.402000000002</v>
      </c>
      <c r="X276" s="10">
        <f t="shared" si="65"/>
        <v>45579.402000000002</v>
      </c>
      <c r="Y276" s="10">
        <f t="shared" si="65"/>
        <v>45579.402000000002</v>
      </c>
      <c r="Z276" s="10">
        <f t="shared" si="65"/>
        <v>45579.402000000002</v>
      </c>
      <c r="AA276" s="3" t="s">
        <v>59</v>
      </c>
      <c r="AB276" s="11" t="s">
        <v>58</v>
      </c>
      <c r="AC276" s="11" t="s">
        <v>58</v>
      </c>
      <c r="AD276" s="11" t="s">
        <v>58</v>
      </c>
      <c r="AE276" s="11" t="s">
        <v>58</v>
      </c>
      <c r="AF276" s="11" t="s">
        <v>58</v>
      </c>
      <c r="AG276" s="11" t="s">
        <v>58</v>
      </c>
      <c r="AH276" s="11" t="s">
        <v>58</v>
      </c>
      <c r="AI276" s="11" t="s">
        <v>58</v>
      </c>
      <c r="AJ276" s="11" t="s">
        <v>58</v>
      </c>
      <c r="AK276" s="11" t="s">
        <v>58</v>
      </c>
      <c r="AL276" s="11" t="s">
        <v>58</v>
      </c>
      <c r="AM276" s="11" t="s">
        <v>58</v>
      </c>
      <c r="AN276" s="11">
        <f t="shared" si="61"/>
        <v>15193.133999999998</v>
      </c>
      <c r="AO276" s="11">
        <f t="shared" si="62"/>
        <v>15193.133999999998</v>
      </c>
      <c r="AP276" s="10">
        <f t="shared" si="63"/>
        <v>15193.133999999998</v>
      </c>
      <c r="AQ276" s="10">
        <f t="shared" si="63"/>
        <v>15193.133999999998</v>
      </c>
      <c r="AR276" s="10">
        <f t="shared" si="63"/>
        <v>15193.133999999998</v>
      </c>
      <c r="AS276" s="10">
        <f t="shared" si="63"/>
        <v>15193.133999999998</v>
      </c>
    </row>
    <row r="277" spans="1:45" x14ac:dyDescent="0.75">
      <c r="A277" t="s">
        <v>51</v>
      </c>
      <c r="B277" t="s">
        <v>76</v>
      </c>
      <c r="C277" s="8">
        <v>1503</v>
      </c>
      <c r="D277" s="3" t="s">
        <v>62</v>
      </c>
      <c r="E277" s="3" t="str">
        <f t="shared" si="57"/>
        <v>CMG 1503  Level 4</v>
      </c>
      <c r="F277" s="9" cm="1">
        <f t="array" ref="F277">SUMPRODUCT(('[1]CMG Matrix 2023.07.01'!$A$4:$A$1303=$B$1)*('[1]CMG Matrix 2023.07.01'!$D$4:$D$1303=$C277)*('[1]CMG Matrix 2023.07.01'!$M$3:$P$3=$D277)*('[1]CMG Matrix 2023.07.01'!$M$4:$P$1303))</f>
        <v>23989.360000000001</v>
      </c>
      <c r="G277" t="s">
        <v>54</v>
      </c>
      <c r="H277" t="s">
        <v>55</v>
      </c>
      <c r="I277" s="10">
        <f t="shared" si="54"/>
        <v>14393.616</v>
      </c>
      <c r="J277" s="10">
        <f t="shared" si="55"/>
        <v>43180.848000000005</v>
      </c>
      <c r="K277" s="10">
        <f t="shared" si="58"/>
        <v>23989.360000000001</v>
      </c>
      <c r="L277" s="10">
        <f t="shared" si="59"/>
        <v>23989.360000000001</v>
      </c>
      <c r="M277" s="11" t="s">
        <v>56</v>
      </c>
      <c r="N277" s="10" t="s">
        <v>57</v>
      </c>
      <c r="O277" s="11">
        <f t="shared" si="60"/>
        <v>22789.892</v>
      </c>
      <c r="P277" s="3" t="s">
        <v>58</v>
      </c>
      <c r="Q277" s="3" t="s">
        <v>58</v>
      </c>
      <c r="R277" s="3" t="s">
        <v>58</v>
      </c>
      <c r="S277" s="3" t="s">
        <v>58</v>
      </c>
      <c r="T277" s="10">
        <f t="shared" si="65"/>
        <v>43180.848000000005</v>
      </c>
      <c r="U277" s="10">
        <f t="shared" si="65"/>
        <v>43180.848000000005</v>
      </c>
      <c r="V277" s="10">
        <f t="shared" si="65"/>
        <v>43180.848000000005</v>
      </c>
      <c r="W277" s="10">
        <f t="shared" si="65"/>
        <v>43180.848000000005</v>
      </c>
      <c r="X277" s="10">
        <f t="shared" si="65"/>
        <v>43180.848000000005</v>
      </c>
      <c r="Y277" s="10">
        <f t="shared" si="65"/>
        <v>43180.848000000005</v>
      </c>
      <c r="Z277" s="10">
        <f t="shared" si="65"/>
        <v>43180.848000000005</v>
      </c>
      <c r="AA277" s="3" t="s">
        <v>59</v>
      </c>
      <c r="AB277" s="11" t="s">
        <v>58</v>
      </c>
      <c r="AC277" s="11" t="s">
        <v>58</v>
      </c>
      <c r="AD277" s="11" t="s">
        <v>58</v>
      </c>
      <c r="AE277" s="11" t="s">
        <v>58</v>
      </c>
      <c r="AF277" s="11" t="s">
        <v>58</v>
      </c>
      <c r="AG277" s="11" t="s">
        <v>58</v>
      </c>
      <c r="AH277" s="11" t="s">
        <v>58</v>
      </c>
      <c r="AI277" s="11" t="s">
        <v>58</v>
      </c>
      <c r="AJ277" s="11" t="s">
        <v>58</v>
      </c>
      <c r="AK277" s="11" t="s">
        <v>58</v>
      </c>
      <c r="AL277" s="11" t="s">
        <v>58</v>
      </c>
      <c r="AM277" s="11" t="s">
        <v>58</v>
      </c>
      <c r="AN277" s="11">
        <f t="shared" si="61"/>
        <v>14393.616</v>
      </c>
      <c r="AO277" s="11">
        <f t="shared" si="62"/>
        <v>14393.616</v>
      </c>
      <c r="AP277" s="10">
        <f t="shared" si="63"/>
        <v>14393.616</v>
      </c>
      <c r="AQ277" s="10">
        <f t="shared" si="63"/>
        <v>14393.616</v>
      </c>
      <c r="AR277" s="10">
        <f t="shared" si="63"/>
        <v>14393.616</v>
      </c>
      <c r="AS277" s="10">
        <f t="shared" si="63"/>
        <v>14393.616</v>
      </c>
    </row>
    <row r="278" spans="1:45" x14ac:dyDescent="0.75">
      <c r="A278" t="s">
        <v>51</v>
      </c>
      <c r="B278" t="s">
        <v>76</v>
      </c>
      <c r="C278" s="8">
        <v>1504</v>
      </c>
      <c r="D278" s="3" t="s">
        <v>53</v>
      </c>
      <c r="E278" s="3" t="str">
        <f t="shared" si="57"/>
        <v>CMG 1504  Level 1</v>
      </c>
      <c r="F278" s="9" cm="1">
        <f t="array" ref="F278">SUMPRODUCT(('[1]CMG Matrix 2023.07.01'!$A$4:$A$1303=$B$1)*('[1]CMG Matrix 2023.07.01'!$D$4:$D$1303=$C278)*('[1]CMG Matrix 2023.07.01'!$M$3:$P$3=$D278)*('[1]CMG Matrix 2023.07.01'!$M$4:$P$1303))</f>
        <v>40130.71</v>
      </c>
      <c r="G278" t="s">
        <v>54</v>
      </c>
      <c r="H278" t="s">
        <v>55</v>
      </c>
      <c r="I278" s="10">
        <f t="shared" si="54"/>
        <v>24078.425999999999</v>
      </c>
      <c r="J278" s="10">
        <f t="shared" si="55"/>
        <v>72235.278000000006</v>
      </c>
      <c r="K278" s="10">
        <f t="shared" si="58"/>
        <v>40130.71</v>
      </c>
      <c r="L278" s="10">
        <f t="shared" si="59"/>
        <v>40130.71</v>
      </c>
      <c r="M278" s="11" t="s">
        <v>56</v>
      </c>
      <c r="N278" s="10" t="s">
        <v>57</v>
      </c>
      <c r="O278" s="11">
        <f t="shared" si="60"/>
        <v>38124.174500000001</v>
      </c>
      <c r="P278" s="3" t="s">
        <v>58</v>
      </c>
      <c r="Q278" s="3" t="s">
        <v>58</v>
      </c>
      <c r="R278" s="3" t="s">
        <v>58</v>
      </c>
      <c r="S278" s="3" t="s">
        <v>58</v>
      </c>
      <c r="T278" s="10">
        <f t="shared" si="65"/>
        <v>72235.278000000006</v>
      </c>
      <c r="U278" s="10">
        <f t="shared" si="65"/>
        <v>72235.278000000006</v>
      </c>
      <c r="V278" s="10">
        <f t="shared" si="65"/>
        <v>72235.278000000006</v>
      </c>
      <c r="W278" s="10">
        <f t="shared" si="65"/>
        <v>72235.278000000006</v>
      </c>
      <c r="X278" s="10">
        <f t="shared" si="65"/>
        <v>72235.278000000006</v>
      </c>
      <c r="Y278" s="10">
        <f t="shared" si="65"/>
        <v>72235.278000000006</v>
      </c>
      <c r="Z278" s="10">
        <f t="shared" si="65"/>
        <v>72235.278000000006</v>
      </c>
      <c r="AA278" s="3" t="s">
        <v>59</v>
      </c>
      <c r="AB278" s="11" t="s">
        <v>58</v>
      </c>
      <c r="AC278" s="11" t="s">
        <v>58</v>
      </c>
      <c r="AD278" s="11" t="s">
        <v>58</v>
      </c>
      <c r="AE278" s="11" t="s">
        <v>58</v>
      </c>
      <c r="AF278" s="11" t="s">
        <v>58</v>
      </c>
      <c r="AG278" s="11" t="s">
        <v>58</v>
      </c>
      <c r="AH278" s="11" t="s">
        <v>58</v>
      </c>
      <c r="AI278" s="11" t="s">
        <v>58</v>
      </c>
      <c r="AJ278" s="11" t="s">
        <v>58</v>
      </c>
      <c r="AK278" s="11" t="s">
        <v>58</v>
      </c>
      <c r="AL278" s="11" t="s">
        <v>58</v>
      </c>
      <c r="AM278" s="11" t="s">
        <v>58</v>
      </c>
      <c r="AN278" s="11">
        <f t="shared" si="61"/>
        <v>24078.425999999999</v>
      </c>
      <c r="AO278" s="11">
        <f t="shared" si="62"/>
        <v>24078.425999999999</v>
      </c>
      <c r="AP278" s="10">
        <f t="shared" si="63"/>
        <v>24078.425999999999</v>
      </c>
      <c r="AQ278" s="10">
        <f t="shared" si="63"/>
        <v>24078.425999999999</v>
      </c>
      <c r="AR278" s="10">
        <f t="shared" si="63"/>
        <v>24078.425999999999</v>
      </c>
      <c r="AS278" s="10">
        <f t="shared" si="63"/>
        <v>24078.425999999999</v>
      </c>
    </row>
    <row r="279" spans="1:45" x14ac:dyDescent="0.75">
      <c r="A279" t="s">
        <v>51</v>
      </c>
      <c r="B279" t="s">
        <v>76</v>
      </c>
      <c r="C279" s="8">
        <v>1504</v>
      </c>
      <c r="D279" s="3" t="s">
        <v>60</v>
      </c>
      <c r="E279" s="3" t="str">
        <f t="shared" si="57"/>
        <v>CMG 1504  Level 2</v>
      </c>
      <c r="F279" s="9" cm="1">
        <f t="array" ref="F279">SUMPRODUCT(('[1]CMG Matrix 2023.07.01'!$A$4:$A$1303=$B$1)*('[1]CMG Matrix 2023.07.01'!$D$4:$D$1303=$C279)*('[1]CMG Matrix 2023.07.01'!$M$3:$P$3=$D279)*('[1]CMG Matrix 2023.07.01'!$M$4:$P$1303))</f>
        <v>32368.93</v>
      </c>
      <c r="G279" t="s">
        <v>54</v>
      </c>
      <c r="H279" t="s">
        <v>55</v>
      </c>
      <c r="I279" s="10">
        <f t="shared" si="54"/>
        <v>19421.358</v>
      </c>
      <c r="J279" s="10">
        <f t="shared" si="55"/>
        <v>58264.074000000001</v>
      </c>
      <c r="K279" s="10">
        <f t="shared" si="58"/>
        <v>32368.93</v>
      </c>
      <c r="L279" s="10">
        <f t="shared" si="59"/>
        <v>32368.93</v>
      </c>
      <c r="M279" s="11" t="s">
        <v>56</v>
      </c>
      <c r="N279" s="10" t="s">
        <v>57</v>
      </c>
      <c r="O279" s="11">
        <f t="shared" si="60"/>
        <v>30750.483499999998</v>
      </c>
      <c r="P279" s="3" t="s">
        <v>58</v>
      </c>
      <c r="Q279" s="3" t="s">
        <v>58</v>
      </c>
      <c r="R279" s="3" t="s">
        <v>58</v>
      </c>
      <c r="S279" s="3" t="s">
        <v>58</v>
      </c>
      <c r="T279" s="10">
        <f t="shared" si="65"/>
        <v>58264.074000000001</v>
      </c>
      <c r="U279" s="10">
        <f t="shared" si="65"/>
        <v>58264.074000000001</v>
      </c>
      <c r="V279" s="10">
        <f t="shared" si="65"/>
        <v>58264.074000000001</v>
      </c>
      <c r="W279" s="10">
        <f t="shared" si="65"/>
        <v>58264.074000000001</v>
      </c>
      <c r="X279" s="10">
        <f t="shared" si="65"/>
        <v>58264.074000000001</v>
      </c>
      <c r="Y279" s="10">
        <f t="shared" si="65"/>
        <v>58264.074000000001</v>
      </c>
      <c r="Z279" s="10">
        <f t="shared" si="65"/>
        <v>58264.074000000001</v>
      </c>
      <c r="AA279" s="3" t="s">
        <v>59</v>
      </c>
      <c r="AB279" s="11" t="s">
        <v>58</v>
      </c>
      <c r="AC279" s="11" t="s">
        <v>58</v>
      </c>
      <c r="AD279" s="11" t="s">
        <v>58</v>
      </c>
      <c r="AE279" s="11" t="s">
        <v>58</v>
      </c>
      <c r="AF279" s="11" t="s">
        <v>58</v>
      </c>
      <c r="AG279" s="11" t="s">
        <v>58</v>
      </c>
      <c r="AH279" s="11" t="s">
        <v>58</v>
      </c>
      <c r="AI279" s="11" t="s">
        <v>58</v>
      </c>
      <c r="AJ279" s="11" t="s">
        <v>58</v>
      </c>
      <c r="AK279" s="11" t="s">
        <v>58</v>
      </c>
      <c r="AL279" s="11" t="s">
        <v>58</v>
      </c>
      <c r="AM279" s="11" t="s">
        <v>58</v>
      </c>
      <c r="AN279" s="11">
        <f t="shared" si="61"/>
        <v>19421.358</v>
      </c>
      <c r="AO279" s="11">
        <f t="shared" si="62"/>
        <v>19421.358</v>
      </c>
      <c r="AP279" s="10">
        <f t="shared" si="63"/>
        <v>19421.358</v>
      </c>
      <c r="AQ279" s="10">
        <f t="shared" si="63"/>
        <v>19421.358</v>
      </c>
      <c r="AR279" s="10">
        <f t="shared" si="63"/>
        <v>19421.358</v>
      </c>
      <c r="AS279" s="10">
        <f t="shared" si="63"/>
        <v>19421.358</v>
      </c>
    </row>
    <row r="280" spans="1:45" x14ac:dyDescent="0.75">
      <c r="A280" t="s">
        <v>51</v>
      </c>
      <c r="B280" t="s">
        <v>76</v>
      </c>
      <c r="C280" s="8">
        <v>1504</v>
      </c>
      <c r="D280" s="3" t="s">
        <v>61</v>
      </c>
      <c r="E280" s="3" t="str">
        <f t="shared" si="57"/>
        <v>CMG 1504  Level 3</v>
      </c>
      <c r="F280" s="9" cm="1">
        <f t="array" ref="F280">SUMPRODUCT(('[1]CMG Matrix 2023.07.01'!$A$4:$A$1303=$B$1)*('[1]CMG Matrix 2023.07.01'!$D$4:$D$1303=$C280)*('[1]CMG Matrix 2023.07.01'!$M$3:$P$3=$D280)*('[1]CMG Matrix 2023.07.01'!$M$4:$P$1303))</f>
        <v>31223.15</v>
      </c>
      <c r="G280" t="s">
        <v>54</v>
      </c>
      <c r="H280" t="s">
        <v>55</v>
      </c>
      <c r="I280" s="10">
        <f t="shared" si="54"/>
        <v>18733.89</v>
      </c>
      <c r="J280" s="10">
        <f t="shared" si="55"/>
        <v>56201.670000000006</v>
      </c>
      <c r="K280" s="10">
        <f t="shared" si="58"/>
        <v>31223.15</v>
      </c>
      <c r="L280" s="10">
        <f t="shared" si="59"/>
        <v>31223.15</v>
      </c>
      <c r="M280" s="11" t="s">
        <v>56</v>
      </c>
      <c r="N280" s="10" t="s">
        <v>57</v>
      </c>
      <c r="O280" s="11">
        <f t="shared" si="60"/>
        <v>29661.9925</v>
      </c>
      <c r="P280" s="3" t="s">
        <v>58</v>
      </c>
      <c r="Q280" s="3" t="s">
        <v>58</v>
      </c>
      <c r="R280" s="3" t="s">
        <v>58</v>
      </c>
      <c r="S280" s="3" t="s">
        <v>58</v>
      </c>
      <c r="T280" s="10">
        <f t="shared" si="65"/>
        <v>56201.670000000006</v>
      </c>
      <c r="U280" s="10">
        <f t="shared" si="65"/>
        <v>56201.670000000006</v>
      </c>
      <c r="V280" s="10">
        <f t="shared" si="65"/>
        <v>56201.670000000006</v>
      </c>
      <c r="W280" s="10">
        <f t="shared" si="65"/>
        <v>56201.670000000006</v>
      </c>
      <c r="X280" s="10">
        <f t="shared" si="65"/>
        <v>56201.670000000006</v>
      </c>
      <c r="Y280" s="10">
        <f t="shared" si="65"/>
        <v>56201.670000000006</v>
      </c>
      <c r="Z280" s="10">
        <f t="shared" si="65"/>
        <v>56201.670000000006</v>
      </c>
      <c r="AA280" s="3" t="s">
        <v>59</v>
      </c>
      <c r="AB280" s="11" t="s">
        <v>58</v>
      </c>
      <c r="AC280" s="11" t="s">
        <v>58</v>
      </c>
      <c r="AD280" s="11" t="s">
        <v>58</v>
      </c>
      <c r="AE280" s="11" t="s">
        <v>58</v>
      </c>
      <c r="AF280" s="11" t="s">
        <v>58</v>
      </c>
      <c r="AG280" s="11" t="s">
        <v>58</v>
      </c>
      <c r="AH280" s="11" t="s">
        <v>58</v>
      </c>
      <c r="AI280" s="11" t="s">
        <v>58</v>
      </c>
      <c r="AJ280" s="11" t="s">
        <v>58</v>
      </c>
      <c r="AK280" s="11" t="s">
        <v>58</v>
      </c>
      <c r="AL280" s="11" t="s">
        <v>58</v>
      </c>
      <c r="AM280" s="11" t="s">
        <v>58</v>
      </c>
      <c r="AN280" s="11">
        <f t="shared" si="61"/>
        <v>18733.89</v>
      </c>
      <c r="AO280" s="11">
        <f t="shared" si="62"/>
        <v>18733.89</v>
      </c>
      <c r="AP280" s="10">
        <f t="shared" si="63"/>
        <v>18733.89</v>
      </c>
      <c r="AQ280" s="10">
        <f t="shared" si="63"/>
        <v>18733.89</v>
      </c>
      <c r="AR280" s="10">
        <f t="shared" si="63"/>
        <v>18733.89</v>
      </c>
      <c r="AS280" s="10">
        <f t="shared" si="63"/>
        <v>18733.89</v>
      </c>
    </row>
    <row r="281" spans="1:45" x14ac:dyDescent="0.75">
      <c r="A281" t="s">
        <v>51</v>
      </c>
      <c r="B281" t="s">
        <v>76</v>
      </c>
      <c r="C281" s="8">
        <v>1504</v>
      </c>
      <c r="D281" s="3" t="s">
        <v>62</v>
      </c>
      <c r="E281" s="3" t="str">
        <f t="shared" si="57"/>
        <v>CMG 1504  Level 4</v>
      </c>
      <c r="F281" s="9" cm="1">
        <f t="array" ref="F281">SUMPRODUCT(('[1]CMG Matrix 2023.07.01'!$A$4:$A$1303=$B$1)*('[1]CMG Matrix 2023.07.01'!$D$4:$D$1303=$C281)*('[1]CMG Matrix 2023.07.01'!$M$3:$P$3=$D281)*('[1]CMG Matrix 2023.07.01'!$M$4:$P$1303))</f>
        <v>29581.72</v>
      </c>
      <c r="G281" t="s">
        <v>54</v>
      </c>
      <c r="H281" t="s">
        <v>55</v>
      </c>
      <c r="I281" s="10">
        <f t="shared" si="54"/>
        <v>17749.031999999999</v>
      </c>
      <c r="J281" s="10">
        <f t="shared" si="55"/>
        <v>53247.096000000005</v>
      </c>
      <c r="K281" s="10">
        <f t="shared" si="58"/>
        <v>29581.72</v>
      </c>
      <c r="L281" s="10">
        <f t="shared" si="59"/>
        <v>29581.72</v>
      </c>
      <c r="M281" s="11" t="s">
        <v>56</v>
      </c>
      <c r="N281" s="10" t="s">
        <v>57</v>
      </c>
      <c r="O281" s="11">
        <f t="shared" si="60"/>
        <v>28102.633999999998</v>
      </c>
      <c r="P281" s="3" t="s">
        <v>58</v>
      </c>
      <c r="Q281" s="3" t="s">
        <v>58</v>
      </c>
      <c r="R281" s="3" t="s">
        <v>58</v>
      </c>
      <c r="S281" s="3" t="s">
        <v>58</v>
      </c>
      <c r="T281" s="10">
        <f t="shared" si="65"/>
        <v>53247.096000000005</v>
      </c>
      <c r="U281" s="10">
        <f t="shared" si="65"/>
        <v>53247.096000000005</v>
      </c>
      <c r="V281" s="10">
        <f t="shared" si="65"/>
        <v>53247.096000000005</v>
      </c>
      <c r="W281" s="10">
        <f t="shared" si="65"/>
        <v>53247.096000000005</v>
      </c>
      <c r="X281" s="10">
        <f t="shared" si="65"/>
        <v>53247.096000000005</v>
      </c>
      <c r="Y281" s="10">
        <f t="shared" si="65"/>
        <v>53247.096000000005</v>
      </c>
      <c r="Z281" s="10">
        <f t="shared" si="65"/>
        <v>53247.096000000005</v>
      </c>
      <c r="AA281" s="3" t="s">
        <v>59</v>
      </c>
      <c r="AB281" s="11" t="s">
        <v>58</v>
      </c>
      <c r="AC281" s="11" t="s">
        <v>58</v>
      </c>
      <c r="AD281" s="11" t="s">
        <v>58</v>
      </c>
      <c r="AE281" s="11" t="s">
        <v>58</v>
      </c>
      <c r="AF281" s="11" t="s">
        <v>58</v>
      </c>
      <c r="AG281" s="11" t="s">
        <v>58</v>
      </c>
      <c r="AH281" s="11" t="s">
        <v>58</v>
      </c>
      <c r="AI281" s="11" t="s">
        <v>58</v>
      </c>
      <c r="AJ281" s="11" t="s">
        <v>58</v>
      </c>
      <c r="AK281" s="11" t="s">
        <v>58</v>
      </c>
      <c r="AL281" s="11" t="s">
        <v>58</v>
      </c>
      <c r="AM281" s="11" t="s">
        <v>58</v>
      </c>
      <c r="AN281" s="11">
        <f t="shared" si="61"/>
        <v>17749.031999999999</v>
      </c>
      <c r="AO281" s="11">
        <f t="shared" si="62"/>
        <v>17749.031999999999</v>
      </c>
      <c r="AP281" s="10">
        <f t="shared" si="63"/>
        <v>17749.031999999999</v>
      </c>
      <c r="AQ281" s="10">
        <f t="shared" si="63"/>
        <v>17749.031999999999</v>
      </c>
      <c r="AR281" s="10">
        <f t="shared" si="63"/>
        <v>17749.031999999999</v>
      </c>
      <c r="AS281" s="10">
        <f t="shared" si="63"/>
        <v>17749.031999999999</v>
      </c>
    </row>
    <row r="282" spans="1:45" x14ac:dyDescent="0.75">
      <c r="A282" t="s">
        <v>51</v>
      </c>
      <c r="B282" t="s">
        <v>77</v>
      </c>
      <c r="C282" s="8">
        <v>1601</v>
      </c>
      <c r="D282" s="3" t="s">
        <v>53</v>
      </c>
      <c r="E282" s="3" t="str">
        <f t="shared" si="57"/>
        <v>CMG 1601  Level 1</v>
      </c>
      <c r="F282" s="9" cm="1">
        <f t="array" ref="F282">SUMPRODUCT(('[1]CMG Matrix 2023.07.01'!$A$4:$A$1303=$B$1)*('[1]CMG Matrix 2023.07.01'!$D$4:$D$1303=$C282)*('[1]CMG Matrix 2023.07.01'!$M$3:$P$3=$D282)*('[1]CMG Matrix 2023.07.01'!$M$4:$P$1303))</f>
        <v>20390.41</v>
      </c>
      <c r="G282" t="s">
        <v>54</v>
      </c>
      <c r="H282" t="s">
        <v>55</v>
      </c>
      <c r="I282" s="10">
        <f t="shared" si="54"/>
        <v>12234.245999999999</v>
      </c>
      <c r="J282" s="10">
        <f t="shared" si="55"/>
        <v>36702.737999999998</v>
      </c>
      <c r="K282" s="10">
        <f t="shared" si="58"/>
        <v>20390.41</v>
      </c>
      <c r="L282" s="10">
        <f t="shared" si="59"/>
        <v>20390.41</v>
      </c>
      <c r="M282" s="11" t="s">
        <v>56</v>
      </c>
      <c r="N282" s="10" t="s">
        <v>57</v>
      </c>
      <c r="O282" s="11">
        <f t="shared" si="60"/>
        <v>19370.889499999997</v>
      </c>
      <c r="P282" s="3" t="s">
        <v>58</v>
      </c>
      <c r="Q282" s="3" t="s">
        <v>58</v>
      </c>
      <c r="R282" s="3" t="s">
        <v>58</v>
      </c>
      <c r="S282" s="3" t="s">
        <v>58</v>
      </c>
      <c r="T282" s="10">
        <f t="shared" si="65"/>
        <v>36702.737999999998</v>
      </c>
      <c r="U282" s="10">
        <f t="shared" si="65"/>
        <v>36702.737999999998</v>
      </c>
      <c r="V282" s="10">
        <f t="shared" si="65"/>
        <v>36702.737999999998</v>
      </c>
      <c r="W282" s="10">
        <f t="shared" si="65"/>
        <v>36702.737999999998</v>
      </c>
      <c r="X282" s="10">
        <f t="shared" si="65"/>
        <v>36702.737999999998</v>
      </c>
      <c r="Y282" s="10">
        <f t="shared" si="65"/>
        <v>36702.737999999998</v>
      </c>
      <c r="Z282" s="10">
        <f t="shared" si="65"/>
        <v>36702.737999999998</v>
      </c>
      <c r="AA282" s="3" t="s">
        <v>59</v>
      </c>
      <c r="AB282" s="11" t="s">
        <v>58</v>
      </c>
      <c r="AC282" s="11" t="s">
        <v>58</v>
      </c>
      <c r="AD282" s="11" t="s">
        <v>58</v>
      </c>
      <c r="AE282" s="11" t="s">
        <v>58</v>
      </c>
      <c r="AF282" s="11" t="s">
        <v>58</v>
      </c>
      <c r="AG282" s="11" t="s">
        <v>58</v>
      </c>
      <c r="AH282" s="11" t="s">
        <v>58</v>
      </c>
      <c r="AI282" s="11" t="s">
        <v>58</v>
      </c>
      <c r="AJ282" s="11" t="s">
        <v>58</v>
      </c>
      <c r="AK282" s="11" t="s">
        <v>58</v>
      </c>
      <c r="AL282" s="11" t="s">
        <v>58</v>
      </c>
      <c r="AM282" s="11" t="s">
        <v>58</v>
      </c>
      <c r="AN282" s="11">
        <f t="shared" si="61"/>
        <v>12234.245999999999</v>
      </c>
      <c r="AO282" s="11">
        <f t="shared" si="62"/>
        <v>12234.245999999999</v>
      </c>
      <c r="AP282" s="10">
        <f t="shared" si="63"/>
        <v>12234.245999999999</v>
      </c>
      <c r="AQ282" s="10">
        <f t="shared" si="63"/>
        <v>12234.245999999999</v>
      </c>
      <c r="AR282" s="10">
        <f t="shared" si="63"/>
        <v>12234.245999999999</v>
      </c>
      <c r="AS282" s="10">
        <f t="shared" si="63"/>
        <v>12234.245999999999</v>
      </c>
    </row>
    <row r="283" spans="1:45" x14ac:dyDescent="0.75">
      <c r="A283" t="s">
        <v>51</v>
      </c>
      <c r="B283" t="s">
        <v>77</v>
      </c>
      <c r="C283" s="8">
        <v>1601</v>
      </c>
      <c r="D283" s="3" t="s">
        <v>60</v>
      </c>
      <c r="E283" s="3" t="str">
        <f t="shared" si="57"/>
        <v>CMG 1601  Level 2</v>
      </c>
      <c r="F283" s="9" cm="1">
        <f t="array" ref="F283">SUMPRODUCT(('[1]CMG Matrix 2023.07.01'!$A$4:$A$1303=$B$1)*('[1]CMG Matrix 2023.07.01'!$D$4:$D$1303=$C283)*('[1]CMG Matrix 2023.07.01'!$M$3:$P$3=$D283)*('[1]CMG Matrix 2023.07.01'!$M$4:$P$1303))</f>
        <v>15306.28</v>
      </c>
      <c r="G283" t="s">
        <v>54</v>
      </c>
      <c r="H283" t="s">
        <v>55</v>
      </c>
      <c r="I283" s="10">
        <f t="shared" si="54"/>
        <v>9183.768</v>
      </c>
      <c r="J283" s="10">
        <f t="shared" si="55"/>
        <v>27551.304</v>
      </c>
      <c r="K283" s="10">
        <f t="shared" si="58"/>
        <v>15306.28</v>
      </c>
      <c r="L283" s="10">
        <f t="shared" si="59"/>
        <v>15306.28</v>
      </c>
      <c r="M283" s="11" t="s">
        <v>56</v>
      </c>
      <c r="N283" s="10" t="s">
        <v>57</v>
      </c>
      <c r="O283" s="11">
        <f t="shared" si="60"/>
        <v>14540.966</v>
      </c>
      <c r="P283" s="3" t="s">
        <v>58</v>
      </c>
      <c r="Q283" s="3" t="s">
        <v>58</v>
      </c>
      <c r="R283" s="3" t="s">
        <v>58</v>
      </c>
      <c r="S283" s="3" t="s">
        <v>58</v>
      </c>
      <c r="T283" s="10">
        <f t="shared" si="65"/>
        <v>27551.304</v>
      </c>
      <c r="U283" s="10">
        <f t="shared" si="65"/>
        <v>27551.304</v>
      </c>
      <c r="V283" s="10">
        <f t="shared" si="65"/>
        <v>27551.304</v>
      </c>
      <c r="W283" s="10">
        <f t="shared" si="65"/>
        <v>27551.304</v>
      </c>
      <c r="X283" s="10">
        <f t="shared" si="65"/>
        <v>27551.304</v>
      </c>
      <c r="Y283" s="10">
        <f t="shared" si="65"/>
        <v>27551.304</v>
      </c>
      <c r="Z283" s="10">
        <f t="shared" si="65"/>
        <v>27551.304</v>
      </c>
      <c r="AA283" s="3" t="s">
        <v>59</v>
      </c>
      <c r="AB283" s="11" t="s">
        <v>58</v>
      </c>
      <c r="AC283" s="11" t="s">
        <v>58</v>
      </c>
      <c r="AD283" s="11" t="s">
        <v>58</v>
      </c>
      <c r="AE283" s="11" t="s">
        <v>58</v>
      </c>
      <c r="AF283" s="11" t="s">
        <v>58</v>
      </c>
      <c r="AG283" s="11" t="s">
        <v>58</v>
      </c>
      <c r="AH283" s="11" t="s">
        <v>58</v>
      </c>
      <c r="AI283" s="11" t="s">
        <v>58</v>
      </c>
      <c r="AJ283" s="11" t="s">
        <v>58</v>
      </c>
      <c r="AK283" s="11" t="s">
        <v>58</v>
      </c>
      <c r="AL283" s="11" t="s">
        <v>58</v>
      </c>
      <c r="AM283" s="11" t="s">
        <v>58</v>
      </c>
      <c r="AN283" s="11">
        <f t="shared" si="61"/>
        <v>9183.768</v>
      </c>
      <c r="AO283" s="11">
        <f t="shared" si="62"/>
        <v>9183.768</v>
      </c>
      <c r="AP283" s="10">
        <f t="shared" si="63"/>
        <v>9183.768</v>
      </c>
      <c r="AQ283" s="10">
        <f t="shared" si="63"/>
        <v>9183.768</v>
      </c>
      <c r="AR283" s="10">
        <f t="shared" si="63"/>
        <v>9183.768</v>
      </c>
      <c r="AS283" s="10">
        <f t="shared" si="63"/>
        <v>9183.768</v>
      </c>
    </row>
    <row r="284" spans="1:45" x14ac:dyDescent="0.75">
      <c r="A284" t="s">
        <v>51</v>
      </c>
      <c r="B284" t="s">
        <v>77</v>
      </c>
      <c r="C284" s="8">
        <v>1601</v>
      </c>
      <c r="D284" s="3" t="s">
        <v>61</v>
      </c>
      <c r="E284" s="3" t="str">
        <f t="shared" si="57"/>
        <v>CMG 1601  Level 3</v>
      </c>
      <c r="F284" s="9" cm="1">
        <f t="array" ref="F284">SUMPRODUCT(('[1]CMG Matrix 2023.07.01'!$A$4:$A$1303=$B$1)*('[1]CMG Matrix 2023.07.01'!$D$4:$D$1303=$C284)*('[1]CMG Matrix 2023.07.01'!$M$3:$P$3=$D284)*('[1]CMG Matrix 2023.07.01'!$M$4:$P$1303))</f>
        <v>15115.92</v>
      </c>
      <c r="G284" t="s">
        <v>54</v>
      </c>
      <c r="H284" t="s">
        <v>55</v>
      </c>
      <c r="I284" s="10">
        <f t="shared" si="54"/>
        <v>9069.5519999999997</v>
      </c>
      <c r="J284" s="10">
        <f t="shared" si="55"/>
        <v>27208.655999999999</v>
      </c>
      <c r="K284" s="10">
        <f t="shared" si="58"/>
        <v>15115.92</v>
      </c>
      <c r="L284" s="10">
        <f t="shared" si="59"/>
        <v>15115.92</v>
      </c>
      <c r="M284" s="11" t="s">
        <v>56</v>
      </c>
      <c r="N284" s="10" t="s">
        <v>57</v>
      </c>
      <c r="O284" s="11">
        <f t="shared" si="60"/>
        <v>14360.124</v>
      </c>
      <c r="P284" s="3" t="s">
        <v>58</v>
      </c>
      <c r="Q284" s="3" t="s">
        <v>58</v>
      </c>
      <c r="R284" s="3" t="s">
        <v>58</v>
      </c>
      <c r="S284" s="3" t="s">
        <v>58</v>
      </c>
      <c r="T284" s="10">
        <f t="shared" si="65"/>
        <v>27208.655999999999</v>
      </c>
      <c r="U284" s="10">
        <f t="shared" si="65"/>
        <v>27208.655999999999</v>
      </c>
      <c r="V284" s="10">
        <f t="shared" si="65"/>
        <v>27208.655999999999</v>
      </c>
      <c r="W284" s="10">
        <f t="shared" si="65"/>
        <v>27208.655999999999</v>
      </c>
      <c r="X284" s="10">
        <f t="shared" si="65"/>
        <v>27208.655999999999</v>
      </c>
      <c r="Y284" s="10">
        <f t="shared" si="65"/>
        <v>27208.655999999999</v>
      </c>
      <c r="Z284" s="10">
        <f t="shared" si="65"/>
        <v>27208.655999999999</v>
      </c>
      <c r="AA284" s="3" t="s">
        <v>59</v>
      </c>
      <c r="AB284" s="11" t="s">
        <v>58</v>
      </c>
      <c r="AC284" s="11" t="s">
        <v>58</v>
      </c>
      <c r="AD284" s="11" t="s">
        <v>58</v>
      </c>
      <c r="AE284" s="11" t="s">
        <v>58</v>
      </c>
      <c r="AF284" s="11" t="s">
        <v>58</v>
      </c>
      <c r="AG284" s="11" t="s">
        <v>58</v>
      </c>
      <c r="AH284" s="11" t="s">
        <v>58</v>
      </c>
      <c r="AI284" s="11" t="s">
        <v>58</v>
      </c>
      <c r="AJ284" s="11" t="s">
        <v>58</v>
      </c>
      <c r="AK284" s="11" t="s">
        <v>58</v>
      </c>
      <c r="AL284" s="11" t="s">
        <v>58</v>
      </c>
      <c r="AM284" s="11" t="s">
        <v>58</v>
      </c>
      <c r="AN284" s="11">
        <f t="shared" si="61"/>
        <v>9069.5519999999997</v>
      </c>
      <c r="AO284" s="11">
        <f t="shared" si="62"/>
        <v>9069.5519999999997</v>
      </c>
      <c r="AP284" s="10">
        <f t="shared" si="63"/>
        <v>9069.5519999999997</v>
      </c>
      <c r="AQ284" s="10">
        <f t="shared" si="63"/>
        <v>9069.5519999999997</v>
      </c>
      <c r="AR284" s="10">
        <f t="shared" si="63"/>
        <v>9069.5519999999997</v>
      </c>
      <c r="AS284" s="10">
        <f t="shared" si="63"/>
        <v>9069.5519999999997</v>
      </c>
    </row>
    <row r="285" spans="1:45" x14ac:dyDescent="0.75">
      <c r="A285" t="s">
        <v>51</v>
      </c>
      <c r="B285" t="s">
        <v>77</v>
      </c>
      <c r="C285" s="8">
        <v>1601</v>
      </c>
      <c r="D285" s="3" t="s">
        <v>62</v>
      </c>
      <c r="E285" s="3" t="str">
        <f t="shared" si="57"/>
        <v>CMG 1601  Level 4</v>
      </c>
      <c r="F285" s="9" cm="1">
        <f t="array" ref="F285">SUMPRODUCT(('[1]CMG Matrix 2023.07.01'!$A$4:$A$1303=$B$1)*('[1]CMG Matrix 2023.07.01'!$D$4:$D$1303=$C285)*('[1]CMG Matrix 2023.07.01'!$M$3:$P$3=$D285)*('[1]CMG Matrix 2023.07.01'!$M$4:$P$1303))</f>
        <v>13892.92</v>
      </c>
      <c r="G285" t="s">
        <v>54</v>
      </c>
      <c r="H285" t="s">
        <v>55</v>
      </c>
      <c r="I285" s="10">
        <f t="shared" si="54"/>
        <v>8335.7520000000004</v>
      </c>
      <c r="J285" s="10">
        <f t="shared" si="55"/>
        <v>25007.256000000001</v>
      </c>
      <c r="K285" s="10">
        <f t="shared" si="58"/>
        <v>13892.92</v>
      </c>
      <c r="L285" s="10">
        <f t="shared" si="59"/>
        <v>13892.92</v>
      </c>
      <c r="M285" s="11" t="s">
        <v>56</v>
      </c>
      <c r="N285" s="10" t="s">
        <v>57</v>
      </c>
      <c r="O285" s="11">
        <f t="shared" si="60"/>
        <v>13198.273999999999</v>
      </c>
      <c r="P285" s="3" t="s">
        <v>58</v>
      </c>
      <c r="Q285" s="3" t="s">
        <v>58</v>
      </c>
      <c r="R285" s="3" t="s">
        <v>58</v>
      </c>
      <c r="S285" s="3" t="s">
        <v>58</v>
      </c>
      <c r="T285" s="10">
        <f t="shared" si="65"/>
        <v>25007.256000000001</v>
      </c>
      <c r="U285" s="10">
        <f t="shared" si="65"/>
        <v>25007.256000000001</v>
      </c>
      <c r="V285" s="10">
        <f t="shared" si="65"/>
        <v>25007.256000000001</v>
      </c>
      <c r="W285" s="10">
        <f t="shared" si="65"/>
        <v>25007.256000000001</v>
      </c>
      <c r="X285" s="10">
        <f t="shared" si="65"/>
        <v>25007.256000000001</v>
      </c>
      <c r="Y285" s="10">
        <f t="shared" si="65"/>
        <v>25007.256000000001</v>
      </c>
      <c r="Z285" s="10">
        <f t="shared" si="65"/>
        <v>25007.256000000001</v>
      </c>
      <c r="AA285" s="3" t="s">
        <v>59</v>
      </c>
      <c r="AB285" s="11" t="s">
        <v>58</v>
      </c>
      <c r="AC285" s="11" t="s">
        <v>58</v>
      </c>
      <c r="AD285" s="11" t="s">
        <v>58</v>
      </c>
      <c r="AE285" s="11" t="s">
        <v>58</v>
      </c>
      <c r="AF285" s="11" t="s">
        <v>58</v>
      </c>
      <c r="AG285" s="11" t="s">
        <v>58</v>
      </c>
      <c r="AH285" s="11" t="s">
        <v>58</v>
      </c>
      <c r="AI285" s="11" t="s">
        <v>58</v>
      </c>
      <c r="AJ285" s="11" t="s">
        <v>58</v>
      </c>
      <c r="AK285" s="11" t="s">
        <v>58</v>
      </c>
      <c r="AL285" s="11" t="s">
        <v>58</v>
      </c>
      <c r="AM285" s="11" t="s">
        <v>58</v>
      </c>
      <c r="AN285" s="11">
        <f t="shared" si="61"/>
        <v>8335.7520000000004</v>
      </c>
      <c r="AO285" s="11">
        <f t="shared" si="62"/>
        <v>8335.7520000000004</v>
      </c>
      <c r="AP285" s="10">
        <f t="shared" si="63"/>
        <v>8335.7520000000004</v>
      </c>
      <c r="AQ285" s="10">
        <f t="shared" si="63"/>
        <v>8335.7520000000004</v>
      </c>
      <c r="AR285" s="10">
        <f t="shared" si="63"/>
        <v>8335.7520000000004</v>
      </c>
      <c r="AS285" s="10">
        <f t="shared" si="63"/>
        <v>8335.7520000000004</v>
      </c>
    </row>
    <row r="286" spans="1:45" x14ac:dyDescent="0.75">
      <c r="A286" t="s">
        <v>51</v>
      </c>
      <c r="B286" t="s">
        <v>77</v>
      </c>
      <c r="C286" s="8">
        <v>1602</v>
      </c>
      <c r="D286" s="3" t="s">
        <v>53</v>
      </c>
      <c r="E286" s="3" t="str">
        <f t="shared" si="57"/>
        <v>CMG 1602  Level 1</v>
      </c>
      <c r="F286" s="9" cm="1">
        <f t="array" ref="F286">SUMPRODUCT(('[1]CMG Matrix 2023.07.01'!$A$4:$A$1303=$B$1)*('[1]CMG Matrix 2023.07.01'!$D$4:$D$1303=$C286)*('[1]CMG Matrix 2023.07.01'!$M$3:$P$3=$D286)*('[1]CMG Matrix 2023.07.01'!$M$4:$P$1303))</f>
        <v>26816.07</v>
      </c>
      <c r="G286" t="s">
        <v>54</v>
      </c>
      <c r="H286" t="s">
        <v>55</v>
      </c>
      <c r="I286" s="10">
        <f t="shared" si="54"/>
        <v>16089.642</v>
      </c>
      <c r="J286" s="10">
        <f t="shared" si="55"/>
        <v>48268.925999999999</v>
      </c>
      <c r="K286" s="10">
        <f t="shared" si="58"/>
        <v>26816.07</v>
      </c>
      <c r="L286" s="10">
        <f t="shared" si="59"/>
        <v>26816.07</v>
      </c>
      <c r="M286" s="11" t="s">
        <v>56</v>
      </c>
      <c r="N286" s="10" t="s">
        <v>57</v>
      </c>
      <c r="O286" s="11">
        <f t="shared" si="60"/>
        <v>25475.266499999998</v>
      </c>
      <c r="P286" s="3" t="s">
        <v>58</v>
      </c>
      <c r="Q286" s="3" t="s">
        <v>58</v>
      </c>
      <c r="R286" s="3" t="s">
        <v>58</v>
      </c>
      <c r="S286" s="3" t="s">
        <v>58</v>
      </c>
      <c r="T286" s="10">
        <f t="shared" si="65"/>
        <v>48268.925999999999</v>
      </c>
      <c r="U286" s="10">
        <f t="shared" si="65"/>
        <v>48268.925999999999</v>
      </c>
      <c r="V286" s="10">
        <f t="shared" si="65"/>
        <v>48268.925999999999</v>
      </c>
      <c r="W286" s="10">
        <f t="shared" si="65"/>
        <v>48268.925999999999</v>
      </c>
      <c r="X286" s="10">
        <f t="shared" si="65"/>
        <v>48268.925999999999</v>
      </c>
      <c r="Y286" s="10">
        <f t="shared" si="65"/>
        <v>48268.925999999999</v>
      </c>
      <c r="Z286" s="10">
        <f t="shared" si="65"/>
        <v>48268.925999999999</v>
      </c>
      <c r="AA286" s="3" t="s">
        <v>59</v>
      </c>
      <c r="AB286" s="11" t="s">
        <v>58</v>
      </c>
      <c r="AC286" s="11" t="s">
        <v>58</v>
      </c>
      <c r="AD286" s="11" t="s">
        <v>58</v>
      </c>
      <c r="AE286" s="11" t="s">
        <v>58</v>
      </c>
      <c r="AF286" s="11" t="s">
        <v>58</v>
      </c>
      <c r="AG286" s="11" t="s">
        <v>58</v>
      </c>
      <c r="AH286" s="11" t="s">
        <v>58</v>
      </c>
      <c r="AI286" s="11" t="s">
        <v>58</v>
      </c>
      <c r="AJ286" s="11" t="s">
        <v>58</v>
      </c>
      <c r="AK286" s="11" t="s">
        <v>58</v>
      </c>
      <c r="AL286" s="11" t="s">
        <v>58</v>
      </c>
      <c r="AM286" s="11" t="s">
        <v>58</v>
      </c>
      <c r="AN286" s="11">
        <f t="shared" si="61"/>
        <v>16089.642</v>
      </c>
      <c r="AO286" s="11">
        <f t="shared" si="62"/>
        <v>16089.642</v>
      </c>
      <c r="AP286" s="10">
        <f t="shared" si="63"/>
        <v>16089.642</v>
      </c>
      <c r="AQ286" s="10">
        <f t="shared" si="63"/>
        <v>16089.642</v>
      </c>
      <c r="AR286" s="10">
        <f t="shared" si="63"/>
        <v>16089.642</v>
      </c>
      <c r="AS286" s="10">
        <f t="shared" si="63"/>
        <v>16089.642</v>
      </c>
    </row>
    <row r="287" spans="1:45" x14ac:dyDescent="0.75">
      <c r="A287" t="s">
        <v>51</v>
      </c>
      <c r="B287" t="s">
        <v>77</v>
      </c>
      <c r="C287" s="8">
        <v>1602</v>
      </c>
      <c r="D287" s="3" t="s">
        <v>60</v>
      </c>
      <c r="E287" s="3" t="str">
        <f t="shared" si="57"/>
        <v>CMG 1602  Level 2</v>
      </c>
      <c r="F287" s="9" cm="1">
        <f t="array" ref="F287">SUMPRODUCT(('[1]CMG Matrix 2023.07.01'!$A$4:$A$1303=$B$1)*('[1]CMG Matrix 2023.07.01'!$D$4:$D$1303=$C287)*('[1]CMG Matrix 2023.07.01'!$M$3:$P$3=$D287)*('[1]CMG Matrix 2023.07.01'!$M$4:$P$1303))</f>
        <v>20130.009999999998</v>
      </c>
      <c r="G287" t="s">
        <v>54</v>
      </c>
      <c r="H287" t="s">
        <v>55</v>
      </c>
      <c r="I287" s="10">
        <f t="shared" si="54"/>
        <v>12078.005999999999</v>
      </c>
      <c r="J287" s="10">
        <f t="shared" si="55"/>
        <v>36234.017999999996</v>
      </c>
      <c r="K287" s="10">
        <f t="shared" si="58"/>
        <v>20130.009999999998</v>
      </c>
      <c r="L287" s="10">
        <f t="shared" si="59"/>
        <v>20130.009999999998</v>
      </c>
      <c r="M287" s="11" t="s">
        <v>56</v>
      </c>
      <c r="N287" s="10" t="s">
        <v>57</v>
      </c>
      <c r="O287" s="11">
        <f t="shared" si="60"/>
        <v>19123.509499999996</v>
      </c>
      <c r="P287" s="3" t="s">
        <v>58</v>
      </c>
      <c r="Q287" s="3" t="s">
        <v>58</v>
      </c>
      <c r="R287" s="3" t="s">
        <v>58</v>
      </c>
      <c r="S287" s="3" t="s">
        <v>58</v>
      </c>
      <c r="T287" s="10">
        <f t="shared" si="65"/>
        <v>36234.017999999996</v>
      </c>
      <c r="U287" s="10">
        <f t="shared" si="65"/>
        <v>36234.017999999996</v>
      </c>
      <c r="V287" s="10">
        <f t="shared" si="65"/>
        <v>36234.017999999996</v>
      </c>
      <c r="W287" s="10">
        <f t="shared" si="65"/>
        <v>36234.017999999996</v>
      </c>
      <c r="X287" s="10">
        <f t="shared" si="65"/>
        <v>36234.017999999996</v>
      </c>
      <c r="Y287" s="10">
        <f t="shared" si="65"/>
        <v>36234.017999999996</v>
      </c>
      <c r="Z287" s="10">
        <f t="shared" si="65"/>
        <v>36234.017999999996</v>
      </c>
      <c r="AA287" s="3" t="s">
        <v>59</v>
      </c>
      <c r="AB287" s="11" t="s">
        <v>58</v>
      </c>
      <c r="AC287" s="11" t="s">
        <v>58</v>
      </c>
      <c r="AD287" s="11" t="s">
        <v>58</v>
      </c>
      <c r="AE287" s="11" t="s">
        <v>58</v>
      </c>
      <c r="AF287" s="11" t="s">
        <v>58</v>
      </c>
      <c r="AG287" s="11" t="s">
        <v>58</v>
      </c>
      <c r="AH287" s="11" t="s">
        <v>58</v>
      </c>
      <c r="AI287" s="11" t="s">
        <v>58</v>
      </c>
      <c r="AJ287" s="11" t="s">
        <v>58</v>
      </c>
      <c r="AK287" s="11" t="s">
        <v>58</v>
      </c>
      <c r="AL287" s="11" t="s">
        <v>58</v>
      </c>
      <c r="AM287" s="11" t="s">
        <v>58</v>
      </c>
      <c r="AN287" s="11">
        <f t="shared" si="61"/>
        <v>12078.005999999999</v>
      </c>
      <c r="AO287" s="11">
        <f t="shared" si="62"/>
        <v>12078.005999999999</v>
      </c>
      <c r="AP287" s="10">
        <f t="shared" si="63"/>
        <v>12078.005999999999</v>
      </c>
      <c r="AQ287" s="10">
        <f t="shared" si="63"/>
        <v>12078.005999999999</v>
      </c>
      <c r="AR287" s="10">
        <f t="shared" si="63"/>
        <v>12078.005999999999</v>
      </c>
      <c r="AS287" s="10">
        <f t="shared" si="63"/>
        <v>12078.005999999999</v>
      </c>
    </row>
    <row r="288" spans="1:45" x14ac:dyDescent="0.75">
      <c r="A288" t="s">
        <v>51</v>
      </c>
      <c r="B288" t="s">
        <v>77</v>
      </c>
      <c r="C288" s="8">
        <v>1602</v>
      </c>
      <c r="D288" s="3" t="s">
        <v>61</v>
      </c>
      <c r="E288" s="3" t="str">
        <f t="shared" si="57"/>
        <v>CMG 1602  Level 3</v>
      </c>
      <c r="F288" s="9" cm="1">
        <f t="array" ref="F288">SUMPRODUCT(('[1]CMG Matrix 2023.07.01'!$A$4:$A$1303=$B$1)*('[1]CMG Matrix 2023.07.01'!$D$4:$D$1303=$C288)*('[1]CMG Matrix 2023.07.01'!$M$3:$P$3=$D288)*('[1]CMG Matrix 2023.07.01'!$M$4:$P$1303))</f>
        <v>19878.59</v>
      </c>
      <c r="G288" t="s">
        <v>54</v>
      </c>
      <c r="H288" t="s">
        <v>55</v>
      </c>
      <c r="I288" s="10">
        <f t="shared" si="54"/>
        <v>11927.154</v>
      </c>
      <c r="J288" s="10">
        <f t="shared" si="55"/>
        <v>35781.462</v>
      </c>
      <c r="K288" s="10">
        <f t="shared" si="58"/>
        <v>19878.59</v>
      </c>
      <c r="L288" s="10">
        <f t="shared" si="59"/>
        <v>19878.59</v>
      </c>
      <c r="M288" s="11" t="s">
        <v>56</v>
      </c>
      <c r="N288" s="10" t="s">
        <v>57</v>
      </c>
      <c r="O288" s="11">
        <f t="shared" si="60"/>
        <v>18884.660499999998</v>
      </c>
      <c r="P288" s="3" t="s">
        <v>58</v>
      </c>
      <c r="Q288" s="3" t="s">
        <v>58</v>
      </c>
      <c r="R288" s="3" t="s">
        <v>58</v>
      </c>
      <c r="S288" s="3" t="s">
        <v>58</v>
      </c>
      <c r="T288" s="10">
        <f t="shared" si="65"/>
        <v>35781.462</v>
      </c>
      <c r="U288" s="10">
        <f t="shared" si="65"/>
        <v>35781.462</v>
      </c>
      <c r="V288" s="10">
        <f t="shared" si="65"/>
        <v>35781.462</v>
      </c>
      <c r="W288" s="10">
        <f t="shared" si="65"/>
        <v>35781.462</v>
      </c>
      <c r="X288" s="10">
        <f t="shared" si="65"/>
        <v>35781.462</v>
      </c>
      <c r="Y288" s="10">
        <f t="shared" si="65"/>
        <v>35781.462</v>
      </c>
      <c r="Z288" s="10">
        <f t="shared" si="65"/>
        <v>35781.462</v>
      </c>
      <c r="AA288" s="3" t="s">
        <v>59</v>
      </c>
      <c r="AB288" s="11" t="s">
        <v>58</v>
      </c>
      <c r="AC288" s="11" t="s">
        <v>58</v>
      </c>
      <c r="AD288" s="11" t="s">
        <v>58</v>
      </c>
      <c r="AE288" s="11" t="s">
        <v>58</v>
      </c>
      <c r="AF288" s="11" t="s">
        <v>58</v>
      </c>
      <c r="AG288" s="11" t="s">
        <v>58</v>
      </c>
      <c r="AH288" s="11" t="s">
        <v>58</v>
      </c>
      <c r="AI288" s="11" t="s">
        <v>58</v>
      </c>
      <c r="AJ288" s="11" t="s">
        <v>58</v>
      </c>
      <c r="AK288" s="11" t="s">
        <v>58</v>
      </c>
      <c r="AL288" s="11" t="s">
        <v>58</v>
      </c>
      <c r="AM288" s="11" t="s">
        <v>58</v>
      </c>
      <c r="AN288" s="11">
        <f t="shared" si="61"/>
        <v>11927.154</v>
      </c>
      <c r="AO288" s="11">
        <f t="shared" si="62"/>
        <v>11927.154</v>
      </c>
      <c r="AP288" s="10">
        <f t="shared" si="63"/>
        <v>11927.154</v>
      </c>
      <c r="AQ288" s="10">
        <f t="shared" si="63"/>
        <v>11927.154</v>
      </c>
      <c r="AR288" s="10">
        <f t="shared" si="63"/>
        <v>11927.154</v>
      </c>
      <c r="AS288" s="10">
        <f t="shared" si="63"/>
        <v>11927.154</v>
      </c>
    </row>
    <row r="289" spans="1:45" x14ac:dyDescent="0.75">
      <c r="A289" t="s">
        <v>51</v>
      </c>
      <c r="B289" t="s">
        <v>77</v>
      </c>
      <c r="C289" s="8">
        <v>1602</v>
      </c>
      <c r="D289" s="3" t="s">
        <v>62</v>
      </c>
      <c r="E289" s="3" t="str">
        <f t="shared" si="57"/>
        <v>CMG 1602  Level 4</v>
      </c>
      <c r="F289" s="9" cm="1">
        <f t="array" ref="F289">SUMPRODUCT(('[1]CMG Matrix 2023.07.01'!$A$4:$A$1303=$B$1)*('[1]CMG Matrix 2023.07.01'!$D$4:$D$1303=$C289)*('[1]CMG Matrix 2023.07.01'!$M$3:$P$3=$D289)*('[1]CMG Matrix 2023.07.01'!$M$4:$P$1303))</f>
        <v>18271.28</v>
      </c>
      <c r="G289" t="s">
        <v>54</v>
      </c>
      <c r="H289" t="s">
        <v>55</v>
      </c>
      <c r="I289" s="10">
        <f t="shared" si="54"/>
        <v>10962.767999999998</v>
      </c>
      <c r="J289" s="10">
        <f t="shared" si="55"/>
        <v>32888.303999999996</v>
      </c>
      <c r="K289" s="10">
        <f t="shared" si="58"/>
        <v>18271.28</v>
      </c>
      <c r="L289" s="10">
        <f t="shared" si="59"/>
        <v>18271.28</v>
      </c>
      <c r="M289" s="11" t="s">
        <v>56</v>
      </c>
      <c r="N289" s="10" t="s">
        <v>57</v>
      </c>
      <c r="O289" s="11">
        <f t="shared" si="60"/>
        <v>17357.715999999997</v>
      </c>
      <c r="P289" s="3" t="s">
        <v>58</v>
      </c>
      <c r="Q289" s="3" t="s">
        <v>58</v>
      </c>
      <c r="R289" s="3" t="s">
        <v>58</v>
      </c>
      <c r="S289" s="3" t="s">
        <v>58</v>
      </c>
      <c r="T289" s="10">
        <f t="shared" si="65"/>
        <v>32888.303999999996</v>
      </c>
      <c r="U289" s="10">
        <f t="shared" si="65"/>
        <v>32888.303999999996</v>
      </c>
      <c r="V289" s="10">
        <f t="shared" si="65"/>
        <v>32888.303999999996</v>
      </c>
      <c r="W289" s="10">
        <f t="shared" si="65"/>
        <v>32888.303999999996</v>
      </c>
      <c r="X289" s="10">
        <f t="shared" si="65"/>
        <v>32888.303999999996</v>
      </c>
      <c r="Y289" s="10">
        <f t="shared" si="65"/>
        <v>32888.303999999996</v>
      </c>
      <c r="Z289" s="10">
        <f t="shared" si="65"/>
        <v>32888.303999999996</v>
      </c>
      <c r="AA289" s="3" t="s">
        <v>59</v>
      </c>
      <c r="AB289" s="11" t="s">
        <v>58</v>
      </c>
      <c r="AC289" s="11" t="s">
        <v>58</v>
      </c>
      <c r="AD289" s="11" t="s">
        <v>58</v>
      </c>
      <c r="AE289" s="11" t="s">
        <v>58</v>
      </c>
      <c r="AF289" s="11" t="s">
        <v>58</v>
      </c>
      <c r="AG289" s="11" t="s">
        <v>58</v>
      </c>
      <c r="AH289" s="11" t="s">
        <v>58</v>
      </c>
      <c r="AI289" s="11" t="s">
        <v>58</v>
      </c>
      <c r="AJ289" s="11" t="s">
        <v>58</v>
      </c>
      <c r="AK289" s="11" t="s">
        <v>58</v>
      </c>
      <c r="AL289" s="11" t="s">
        <v>58</v>
      </c>
      <c r="AM289" s="11" t="s">
        <v>58</v>
      </c>
      <c r="AN289" s="11">
        <f t="shared" si="61"/>
        <v>10962.767999999998</v>
      </c>
      <c r="AO289" s="11">
        <f t="shared" si="62"/>
        <v>10962.767999999998</v>
      </c>
      <c r="AP289" s="10">
        <f t="shared" si="63"/>
        <v>10962.767999999998</v>
      </c>
      <c r="AQ289" s="10">
        <f t="shared" si="63"/>
        <v>10962.767999999998</v>
      </c>
      <c r="AR289" s="10">
        <f t="shared" si="63"/>
        <v>10962.767999999998</v>
      </c>
      <c r="AS289" s="10">
        <f t="shared" si="63"/>
        <v>10962.767999999998</v>
      </c>
    </row>
    <row r="290" spans="1:45" x14ac:dyDescent="0.75">
      <c r="A290" t="s">
        <v>51</v>
      </c>
      <c r="B290" t="s">
        <v>77</v>
      </c>
      <c r="C290" s="8">
        <v>1603</v>
      </c>
      <c r="D290" s="3" t="s">
        <v>53</v>
      </c>
      <c r="E290" s="3" t="str">
        <f t="shared" si="57"/>
        <v>CMG 1603  Level 1</v>
      </c>
      <c r="F290" s="9" cm="1">
        <f t="array" ref="F290">SUMPRODUCT(('[1]CMG Matrix 2023.07.01'!$A$4:$A$1303=$B$1)*('[1]CMG Matrix 2023.07.01'!$D$4:$D$1303=$C290)*('[1]CMG Matrix 2023.07.01'!$M$3:$P$3=$D290)*('[1]CMG Matrix 2023.07.01'!$M$4:$P$1303))</f>
        <v>31126.19</v>
      </c>
      <c r="G290" t="s">
        <v>54</v>
      </c>
      <c r="H290" t="s">
        <v>55</v>
      </c>
      <c r="I290" s="10">
        <f t="shared" si="54"/>
        <v>18675.714</v>
      </c>
      <c r="J290" s="10">
        <f t="shared" si="55"/>
        <v>56027.142</v>
      </c>
      <c r="K290" s="10">
        <f t="shared" si="58"/>
        <v>31126.19</v>
      </c>
      <c r="L290" s="10">
        <f t="shared" si="59"/>
        <v>31126.19</v>
      </c>
      <c r="M290" s="11" t="s">
        <v>56</v>
      </c>
      <c r="N290" s="10" t="s">
        <v>57</v>
      </c>
      <c r="O290" s="11">
        <f t="shared" si="60"/>
        <v>29569.880499999996</v>
      </c>
      <c r="P290" s="3" t="s">
        <v>58</v>
      </c>
      <c r="Q290" s="3" t="s">
        <v>58</v>
      </c>
      <c r="R290" s="3" t="s">
        <v>58</v>
      </c>
      <c r="S290" s="3" t="s">
        <v>58</v>
      </c>
      <c r="T290" s="10">
        <f t="shared" si="65"/>
        <v>56027.142</v>
      </c>
      <c r="U290" s="10">
        <f t="shared" si="65"/>
        <v>56027.142</v>
      </c>
      <c r="V290" s="10">
        <f t="shared" si="65"/>
        <v>56027.142</v>
      </c>
      <c r="W290" s="10">
        <f t="shared" si="65"/>
        <v>56027.142</v>
      </c>
      <c r="X290" s="10">
        <f t="shared" si="65"/>
        <v>56027.142</v>
      </c>
      <c r="Y290" s="10">
        <f t="shared" si="65"/>
        <v>56027.142</v>
      </c>
      <c r="Z290" s="10">
        <f t="shared" si="65"/>
        <v>56027.142</v>
      </c>
      <c r="AA290" s="3" t="s">
        <v>59</v>
      </c>
      <c r="AB290" s="11" t="s">
        <v>58</v>
      </c>
      <c r="AC290" s="11" t="s">
        <v>58</v>
      </c>
      <c r="AD290" s="11" t="s">
        <v>58</v>
      </c>
      <c r="AE290" s="11" t="s">
        <v>58</v>
      </c>
      <c r="AF290" s="11" t="s">
        <v>58</v>
      </c>
      <c r="AG290" s="11" t="s">
        <v>58</v>
      </c>
      <c r="AH290" s="11" t="s">
        <v>58</v>
      </c>
      <c r="AI290" s="11" t="s">
        <v>58</v>
      </c>
      <c r="AJ290" s="11" t="s">
        <v>58</v>
      </c>
      <c r="AK290" s="11" t="s">
        <v>58</v>
      </c>
      <c r="AL290" s="11" t="s">
        <v>58</v>
      </c>
      <c r="AM290" s="11" t="s">
        <v>58</v>
      </c>
      <c r="AN290" s="11">
        <f t="shared" si="61"/>
        <v>18675.714</v>
      </c>
      <c r="AO290" s="11">
        <f t="shared" si="62"/>
        <v>18675.714</v>
      </c>
      <c r="AP290" s="10">
        <f t="shared" si="63"/>
        <v>18675.714</v>
      </c>
      <c r="AQ290" s="10">
        <f t="shared" si="63"/>
        <v>18675.714</v>
      </c>
      <c r="AR290" s="10">
        <f t="shared" si="63"/>
        <v>18675.714</v>
      </c>
      <c r="AS290" s="10">
        <f t="shared" si="63"/>
        <v>18675.714</v>
      </c>
    </row>
    <row r="291" spans="1:45" x14ac:dyDescent="0.75">
      <c r="A291" t="s">
        <v>51</v>
      </c>
      <c r="B291" t="s">
        <v>77</v>
      </c>
      <c r="C291" s="8">
        <v>1603</v>
      </c>
      <c r="D291" s="3" t="s">
        <v>60</v>
      </c>
      <c r="E291" s="3" t="str">
        <f t="shared" si="57"/>
        <v>CMG 1603  Level 2</v>
      </c>
      <c r="F291" s="9" cm="1">
        <f t="array" ref="F291">SUMPRODUCT(('[1]CMG Matrix 2023.07.01'!$A$4:$A$1303=$B$1)*('[1]CMG Matrix 2023.07.01'!$D$4:$D$1303=$C291)*('[1]CMG Matrix 2023.07.01'!$M$3:$P$3=$D291)*('[1]CMG Matrix 2023.07.01'!$M$4:$P$1303))</f>
        <v>23366.19</v>
      </c>
      <c r="G291" t="s">
        <v>54</v>
      </c>
      <c r="H291" t="s">
        <v>55</v>
      </c>
      <c r="I291" s="10">
        <f t="shared" si="54"/>
        <v>14019.713999999998</v>
      </c>
      <c r="J291" s="10">
        <f t="shared" si="55"/>
        <v>42059.142</v>
      </c>
      <c r="K291" s="10">
        <f t="shared" si="58"/>
        <v>23366.19</v>
      </c>
      <c r="L291" s="10">
        <f t="shared" si="59"/>
        <v>23366.19</v>
      </c>
      <c r="M291" s="11" t="s">
        <v>56</v>
      </c>
      <c r="N291" s="10" t="s">
        <v>57</v>
      </c>
      <c r="O291" s="11">
        <f t="shared" si="60"/>
        <v>22197.880499999999</v>
      </c>
      <c r="P291" s="3" t="s">
        <v>58</v>
      </c>
      <c r="Q291" s="3" t="s">
        <v>58</v>
      </c>
      <c r="R291" s="3" t="s">
        <v>58</v>
      </c>
      <c r="S291" s="3" t="s">
        <v>58</v>
      </c>
      <c r="T291" s="10">
        <f t="shared" si="65"/>
        <v>42059.142</v>
      </c>
      <c r="U291" s="10">
        <f t="shared" si="65"/>
        <v>42059.142</v>
      </c>
      <c r="V291" s="10">
        <f t="shared" si="65"/>
        <v>42059.142</v>
      </c>
      <c r="W291" s="10">
        <f t="shared" si="65"/>
        <v>42059.142</v>
      </c>
      <c r="X291" s="10">
        <f t="shared" si="65"/>
        <v>42059.142</v>
      </c>
      <c r="Y291" s="10">
        <f t="shared" si="65"/>
        <v>42059.142</v>
      </c>
      <c r="Z291" s="10">
        <f t="shared" si="65"/>
        <v>42059.142</v>
      </c>
      <c r="AA291" s="3" t="s">
        <v>59</v>
      </c>
      <c r="AB291" s="11" t="s">
        <v>58</v>
      </c>
      <c r="AC291" s="11" t="s">
        <v>58</v>
      </c>
      <c r="AD291" s="11" t="s">
        <v>58</v>
      </c>
      <c r="AE291" s="11" t="s">
        <v>58</v>
      </c>
      <c r="AF291" s="11" t="s">
        <v>58</v>
      </c>
      <c r="AG291" s="11" t="s">
        <v>58</v>
      </c>
      <c r="AH291" s="11" t="s">
        <v>58</v>
      </c>
      <c r="AI291" s="11" t="s">
        <v>58</v>
      </c>
      <c r="AJ291" s="11" t="s">
        <v>58</v>
      </c>
      <c r="AK291" s="11" t="s">
        <v>58</v>
      </c>
      <c r="AL291" s="11" t="s">
        <v>58</v>
      </c>
      <c r="AM291" s="11" t="s">
        <v>58</v>
      </c>
      <c r="AN291" s="11">
        <f t="shared" si="61"/>
        <v>14019.713999999998</v>
      </c>
      <c r="AO291" s="11">
        <f t="shared" si="62"/>
        <v>14019.713999999998</v>
      </c>
      <c r="AP291" s="10">
        <f t="shared" si="63"/>
        <v>14019.713999999998</v>
      </c>
      <c r="AQ291" s="10">
        <f t="shared" si="63"/>
        <v>14019.713999999998</v>
      </c>
      <c r="AR291" s="10">
        <f t="shared" si="63"/>
        <v>14019.713999999998</v>
      </c>
      <c r="AS291" s="10">
        <f t="shared" si="63"/>
        <v>14019.713999999998</v>
      </c>
    </row>
    <row r="292" spans="1:45" x14ac:dyDescent="0.75">
      <c r="A292" t="s">
        <v>51</v>
      </c>
      <c r="B292" t="s">
        <v>77</v>
      </c>
      <c r="C292" s="8">
        <v>1603</v>
      </c>
      <c r="D292" s="3" t="s">
        <v>61</v>
      </c>
      <c r="E292" s="3" t="str">
        <f t="shared" si="57"/>
        <v>CMG 1603  Level 3</v>
      </c>
      <c r="F292" s="9" cm="1">
        <f t="array" ref="F292">SUMPRODUCT(('[1]CMG Matrix 2023.07.01'!$A$4:$A$1303=$B$1)*('[1]CMG Matrix 2023.07.01'!$D$4:$D$1303=$C292)*('[1]CMG Matrix 2023.07.01'!$M$3:$P$3=$D292)*('[1]CMG Matrix 2023.07.01'!$M$4:$P$1303))</f>
        <v>23075.25</v>
      </c>
      <c r="G292" t="s">
        <v>54</v>
      </c>
      <c r="H292" t="s">
        <v>55</v>
      </c>
      <c r="I292" s="10">
        <f t="shared" si="54"/>
        <v>13845.15</v>
      </c>
      <c r="J292" s="10">
        <f t="shared" si="55"/>
        <v>41535.450000000004</v>
      </c>
      <c r="K292" s="10">
        <f t="shared" si="58"/>
        <v>23075.25</v>
      </c>
      <c r="L292" s="10">
        <f t="shared" si="59"/>
        <v>23075.25</v>
      </c>
      <c r="M292" s="11" t="s">
        <v>56</v>
      </c>
      <c r="N292" s="10" t="s">
        <v>57</v>
      </c>
      <c r="O292" s="11">
        <f t="shared" si="60"/>
        <v>21921.487499999999</v>
      </c>
      <c r="P292" s="3" t="s">
        <v>58</v>
      </c>
      <c r="Q292" s="3" t="s">
        <v>58</v>
      </c>
      <c r="R292" s="3" t="s">
        <v>58</v>
      </c>
      <c r="S292" s="3" t="s">
        <v>58</v>
      </c>
      <c r="T292" s="10">
        <f t="shared" si="65"/>
        <v>41535.450000000004</v>
      </c>
      <c r="U292" s="10">
        <f t="shared" si="65"/>
        <v>41535.450000000004</v>
      </c>
      <c r="V292" s="10">
        <f t="shared" si="65"/>
        <v>41535.450000000004</v>
      </c>
      <c r="W292" s="10">
        <f t="shared" si="65"/>
        <v>41535.450000000004</v>
      </c>
      <c r="X292" s="10">
        <f t="shared" si="65"/>
        <v>41535.450000000004</v>
      </c>
      <c r="Y292" s="10">
        <f t="shared" si="65"/>
        <v>41535.450000000004</v>
      </c>
      <c r="Z292" s="10">
        <f t="shared" si="65"/>
        <v>41535.450000000004</v>
      </c>
      <c r="AA292" s="3" t="s">
        <v>59</v>
      </c>
      <c r="AB292" s="11" t="s">
        <v>58</v>
      </c>
      <c r="AC292" s="11" t="s">
        <v>58</v>
      </c>
      <c r="AD292" s="11" t="s">
        <v>58</v>
      </c>
      <c r="AE292" s="11" t="s">
        <v>58</v>
      </c>
      <c r="AF292" s="11" t="s">
        <v>58</v>
      </c>
      <c r="AG292" s="11" t="s">
        <v>58</v>
      </c>
      <c r="AH292" s="11" t="s">
        <v>58</v>
      </c>
      <c r="AI292" s="11" t="s">
        <v>58</v>
      </c>
      <c r="AJ292" s="11" t="s">
        <v>58</v>
      </c>
      <c r="AK292" s="11" t="s">
        <v>58</v>
      </c>
      <c r="AL292" s="11" t="s">
        <v>58</v>
      </c>
      <c r="AM292" s="11" t="s">
        <v>58</v>
      </c>
      <c r="AN292" s="11">
        <f t="shared" si="61"/>
        <v>13845.15</v>
      </c>
      <c r="AO292" s="11">
        <f t="shared" si="62"/>
        <v>13845.15</v>
      </c>
      <c r="AP292" s="10">
        <f t="shared" si="63"/>
        <v>13845.15</v>
      </c>
      <c r="AQ292" s="10">
        <f t="shared" si="63"/>
        <v>13845.15</v>
      </c>
      <c r="AR292" s="10">
        <f t="shared" si="63"/>
        <v>13845.15</v>
      </c>
      <c r="AS292" s="10">
        <f t="shared" si="63"/>
        <v>13845.15</v>
      </c>
    </row>
    <row r="293" spans="1:45" x14ac:dyDescent="0.75">
      <c r="A293" t="s">
        <v>51</v>
      </c>
      <c r="B293" t="s">
        <v>77</v>
      </c>
      <c r="C293" s="8">
        <v>1603</v>
      </c>
      <c r="D293" s="3" t="s">
        <v>62</v>
      </c>
      <c r="E293" s="3" t="str">
        <f t="shared" si="57"/>
        <v>CMG 1603  Level 4</v>
      </c>
      <c r="F293" s="9" cm="1">
        <f t="array" ref="F293">SUMPRODUCT(('[1]CMG Matrix 2023.07.01'!$A$4:$A$1303=$B$1)*('[1]CMG Matrix 2023.07.01'!$D$4:$D$1303=$C293)*('[1]CMG Matrix 2023.07.01'!$M$3:$P$3=$D293)*('[1]CMG Matrix 2023.07.01'!$M$4:$P$1303))</f>
        <v>21209.33</v>
      </c>
      <c r="G293" t="s">
        <v>54</v>
      </c>
      <c r="H293" t="s">
        <v>55</v>
      </c>
      <c r="I293" s="10">
        <f t="shared" si="54"/>
        <v>12725.598</v>
      </c>
      <c r="J293" s="10">
        <f t="shared" si="55"/>
        <v>38176.794000000002</v>
      </c>
      <c r="K293" s="10">
        <f t="shared" si="58"/>
        <v>21209.33</v>
      </c>
      <c r="L293" s="10">
        <f t="shared" si="59"/>
        <v>21209.33</v>
      </c>
      <c r="M293" s="11" t="s">
        <v>56</v>
      </c>
      <c r="N293" s="10" t="s">
        <v>57</v>
      </c>
      <c r="O293" s="11">
        <f t="shared" si="60"/>
        <v>20148.863499999999</v>
      </c>
      <c r="P293" s="3" t="s">
        <v>58</v>
      </c>
      <c r="Q293" s="3" t="s">
        <v>58</v>
      </c>
      <c r="R293" s="3" t="s">
        <v>58</v>
      </c>
      <c r="S293" s="3" t="s">
        <v>58</v>
      </c>
      <c r="T293" s="10">
        <f t="shared" si="65"/>
        <v>38176.794000000002</v>
      </c>
      <c r="U293" s="10">
        <f t="shared" si="65"/>
        <v>38176.794000000002</v>
      </c>
      <c r="V293" s="10">
        <f t="shared" si="65"/>
        <v>38176.794000000002</v>
      </c>
      <c r="W293" s="10">
        <f t="shared" si="65"/>
        <v>38176.794000000002</v>
      </c>
      <c r="X293" s="10">
        <f t="shared" si="65"/>
        <v>38176.794000000002</v>
      </c>
      <c r="Y293" s="10">
        <f t="shared" si="65"/>
        <v>38176.794000000002</v>
      </c>
      <c r="Z293" s="10">
        <f t="shared" si="65"/>
        <v>38176.794000000002</v>
      </c>
      <c r="AA293" s="3" t="s">
        <v>59</v>
      </c>
      <c r="AB293" s="11" t="s">
        <v>58</v>
      </c>
      <c r="AC293" s="11" t="s">
        <v>58</v>
      </c>
      <c r="AD293" s="11" t="s">
        <v>58</v>
      </c>
      <c r="AE293" s="11" t="s">
        <v>58</v>
      </c>
      <c r="AF293" s="11" t="s">
        <v>58</v>
      </c>
      <c r="AG293" s="11" t="s">
        <v>58</v>
      </c>
      <c r="AH293" s="11" t="s">
        <v>58</v>
      </c>
      <c r="AI293" s="11" t="s">
        <v>58</v>
      </c>
      <c r="AJ293" s="11" t="s">
        <v>58</v>
      </c>
      <c r="AK293" s="11" t="s">
        <v>58</v>
      </c>
      <c r="AL293" s="11" t="s">
        <v>58</v>
      </c>
      <c r="AM293" s="11" t="s">
        <v>58</v>
      </c>
      <c r="AN293" s="11">
        <f t="shared" si="61"/>
        <v>12725.598</v>
      </c>
      <c r="AO293" s="11">
        <f t="shared" si="62"/>
        <v>12725.598</v>
      </c>
      <c r="AP293" s="10">
        <f t="shared" si="63"/>
        <v>12725.598</v>
      </c>
      <c r="AQ293" s="10">
        <f t="shared" si="63"/>
        <v>12725.598</v>
      </c>
      <c r="AR293" s="10">
        <f t="shared" si="63"/>
        <v>12725.598</v>
      </c>
      <c r="AS293" s="10">
        <f t="shared" si="63"/>
        <v>12725.598</v>
      </c>
    </row>
    <row r="294" spans="1:45" x14ac:dyDescent="0.75">
      <c r="A294" t="s">
        <v>51</v>
      </c>
      <c r="B294" t="s">
        <v>77</v>
      </c>
      <c r="C294" s="8">
        <v>1604</v>
      </c>
      <c r="D294" s="3" t="s">
        <v>53</v>
      </c>
      <c r="E294" s="3" t="str">
        <f t="shared" si="57"/>
        <v>CMG 1604  Level 1</v>
      </c>
      <c r="F294" s="9" cm="1">
        <f t="array" ref="F294">SUMPRODUCT(('[1]CMG Matrix 2023.07.01'!$A$4:$A$1303=$B$1)*('[1]CMG Matrix 2023.07.01'!$D$4:$D$1303=$C294)*('[1]CMG Matrix 2023.07.01'!$M$3:$P$3=$D294)*('[1]CMG Matrix 2023.07.01'!$M$4:$P$1303))</f>
        <v>38453.370000000003</v>
      </c>
      <c r="G294" t="s">
        <v>54</v>
      </c>
      <c r="H294" t="s">
        <v>55</v>
      </c>
      <c r="I294" s="10">
        <f t="shared" si="54"/>
        <v>23072.022000000001</v>
      </c>
      <c r="J294" s="10">
        <f t="shared" si="55"/>
        <v>69216.066000000006</v>
      </c>
      <c r="K294" s="10">
        <f t="shared" si="58"/>
        <v>38453.370000000003</v>
      </c>
      <c r="L294" s="10">
        <f t="shared" si="59"/>
        <v>38453.370000000003</v>
      </c>
      <c r="M294" s="11" t="s">
        <v>56</v>
      </c>
      <c r="N294" s="10" t="s">
        <v>57</v>
      </c>
      <c r="O294" s="11">
        <f t="shared" si="60"/>
        <v>36530.701500000003</v>
      </c>
      <c r="P294" s="3" t="s">
        <v>58</v>
      </c>
      <c r="Q294" s="3" t="s">
        <v>58</v>
      </c>
      <c r="R294" s="3" t="s">
        <v>58</v>
      </c>
      <c r="S294" s="3" t="s">
        <v>58</v>
      </c>
      <c r="T294" s="10">
        <f t="shared" si="65"/>
        <v>69216.066000000006</v>
      </c>
      <c r="U294" s="10">
        <f t="shared" si="65"/>
        <v>69216.066000000006</v>
      </c>
      <c r="V294" s="10">
        <f t="shared" si="65"/>
        <v>69216.066000000006</v>
      </c>
      <c r="W294" s="10">
        <f t="shared" si="65"/>
        <v>69216.066000000006</v>
      </c>
      <c r="X294" s="10">
        <f t="shared" si="65"/>
        <v>69216.066000000006</v>
      </c>
      <c r="Y294" s="10">
        <f t="shared" si="65"/>
        <v>69216.066000000006</v>
      </c>
      <c r="Z294" s="10">
        <f t="shared" si="65"/>
        <v>69216.066000000006</v>
      </c>
      <c r="AA294" s="3" t="s">
        <v>59</v>
      </c>
      <c r="AB294" s="11" t="s">
        <v>58</v>
      </c>
      <c r="AC294" s="11" t="s">
        <v>58</v>
      </c>
      <c r="AD294" s="11" t="s">
        <v>58</v>
      </c>
      <c r="AE294" s="11" t="s">
        <v>58</v>
      </c>
      <c r="AF294" s="11" t="s">
        <v>58</v>
      </c>
      <c r="AG294" s="11" t="s">
        <v>58</v>
      </c>
      <c r="AH294" s="11" t="s">
        <v>58</v>
      </c>
      <c r="AI294" s="11" t="s">
        <v>58</v>
      </c>
      <c r="AJ294" s="11" t="s">
        <v>58</v>
      </c>
      <c r="AK294" s="11" t="s">
        <v>58</v>
      </c>
      <c r="AL294" s="11" t="s">
        <v>58</v>
      </c>
      <c r="AM294" s="11" t="s">
        <v>58</v>
      </c>
      <c r="AN294" s="11">
        <f t="shared" si="61"/>
        <v>23072.022000000001</v>
      </c>
      <c r="AO294" s="11">
        <f t="shared" si="62"/>
        <v>23072.022000000001</v>
      </c>
      <c r="AP294" s="10">
        <f t="shared" si="63"/>
        <v>23072.022000000001</v>
      </c>
      <c r="AQ294" s="10">
        <f t="shared" si="63"/>
        <v>23072.022000000001</v>
      </c>
      <c r="AR294" s="10">
        <f t="shared" si="63"/>
        <v>23072.022000000001</v>
      </c>
      <c r="AS294" s="10">
        <f t="shared" si="63"/>
        <v>23072.022000000001</v>
      </c>
    </row>
    <row r="295" spans="1:45" x14ac:dyDescent="0.75">
      <c r="A295" t="s">
        <v>51</v>
      </c>
      <c r="B295" t="s">
        <v>77</v>
      </c>
      <c r="C295" s="8">
        <v>1604</v>
      </c>
      <c r="D295" s="3" t="s">
        <v>60</v>
      </c>
      <c r="E295" s="3" t="str">
        <f t="shared" si="57"/>
        <v>CMG 1604  Level 2</v>
      </c>
      <c r="F295" s="9" cm="1">
        <f t="array" ref="F295">SUMPRODUCT(('[1]CMG Matrix 2023.07.01'!$A$4:$A$1303=$B$1)*('[1]CMG Matrix 2023.07.01'!$D$4:$D$1303=$C295)*('[1]CMG Matrix 2023.07.01'!$M$3:$P$3=$D295)*('[1]CMG Matrix 2023.07.01'!$M$4:$P$1303))</f>
        <v>28866.97</v>
      </c>
      <c r="G295" t="s">
        <v>54</v>
      </c>
      <c r="H295" t="s">
        <v>55</v>
      </c>
      <c r="I295" s="10">
        <f t="shared" si="54"/>
        <v>17320.182000000001</v>
      </c>
      <c r="J295" s="10">
        <f t="shared" si="55"/>
        <v>51960.546000000002</v>
      </c>
      <c r="K295" s="10">
        <f t="shared" si="58"/>
        <v>28866.97</v>
      </c>
      <c r="L295" s="10">
        <f t="shared" si="59"/>
        <v>28866.97</v>
      </c>
      <c r="M295" s="11" t="s">
        <v>56</v>
      </c>
      <c r="N295" s="10" t="s">
        <v>57</v>
      </c>
      <c r="O295" s="11">
        <f t="shared" si="60"/>
        <v>27423.621500000001</v>
      </c>
      <c r="P295" s="3" t="s">
        <v>58</v>
      </c>
      <c r="Q295" s="3" t="s">
        <v>58</v>
      </c>
      <c r="R295" s="3" t="s">
        <v>58</v>
      </c>
      <c r="S295" s="3" t="s">
        <v>58</v>
      </c>
      <c r="T295" s="10">
        <f t="shared" si="65"/>
        <v>51960.546000000002</v>
      </c>
      <c r="U295" s="10">
        <f t="shared" si="65"/>
        <v>51960.546000000002</v>
      </c>
      <c r="V295" s="10">
        <f t="shared" si="65"/>
        <v>51960.546000000002</v>
      </c>
      <c r="W295" s="10">
        <f t="shared" si="65"/>
        <v>51960.546000000002</v>
      </c>
      <c r="X295" s="10">
        <f t="shared" si="65"/>
        <v>51960.546000000002</v>
      </c>
      <c r="Y295" s="10">
        <f t="shared" si="65"/>
        <v>51960.546000000002</v>
      </c>
      <c r="Z295" s="10">
        <f t="shared" si="65"/>
        <v>51960.546000000002</v>
      </c>
      <c r="AA295" s="3" t="s">
        <v>59</v>
      </c>
      <c r="AB295" s="11" t="s">
        <v>58</v>
      </c>
      <c r="AC295" s="11" t="s">
        <v>58</v>
      </c>
      <c r="AD295" s="11" t="s">
        <v>58</v>
      </c>
      <c r="AE295" s="11" t="s">
        <v>58</v>
      </c>
      <c r="AF295" s="11" t="s">
        <v>58</v>
      </c>
      <c r="AG295" s="11" t="s">
        <v>58</v>
      </c>
      <c r="AH295" s="11" t="s">
        <v>58</v>
      </c>
      <c r="AI295" s="11" t="s">
        <v>58</v>
      </c>
      <c r="AJ295" s="11" t="s">
        <v>58</v>
      </c>
      <c r="AK295" s="11" t="s">
        <v>58</v>
      </c>
      <c r="AL295" s="11" t="s">
        <v>58</v>
      </c>
      <c r="AM295" s="11" t="s">
        <v>58</v>
      </c>
      <c r="AN295" s="11">
        <f t="shared" si="61"/>
        <v>17320.182000000001</v>
      </c>
      <c r="AO295" s="11">
        <f t="shared" si="62"/>
        <v>17320.182000000001</v>
      </c>
      <c r="AP295" s="10">
        <f t="shared" si="63"/>
        <v>17320.182000000001</v>
      </c>
      <c r="AQ295" s="10">
        <f t="shared" si="63"/>
        <v>17320.182000000001</v>
      </c>
      <c r="AR295" s="10">
        <f t="shared" si="63"/>
        <v>17320.182000000001</v>
      </c>
      <c r="AS295" s="10">
        <f t="shared" si="63"/>
        <v>17320.182000000001</v>
      </c>
    </row>
    <row r="296" spans="1:45" x14ac:dyDescent="0.75">
      <c r="A296" t="s">
        <v>51</v>
      </c>
      <c r="B296" t="s">
        <v>77</v>
      </c>
      <c r="C296" s="8">
        <v>1604</v>
      </c>
      <c r="D296" s="3" t="s">
        <v>61</v>
      </c>
      <c r="E296" s="3" t="str">
        <f t="shared" si="57"/>
        <v>CMG 1604  Level 3</v>
      </c>
      <c r="F296" s="9" cm="1">
        <f t="array" ref="F296">SUMPRODUCT(('[1]CMG Matrix 2023.07.01'!$A$4:$A$1303=$B$1)*('[1]CMG Matrix 2023.07.01'!$D$4:$D$1303=$C296)*('[1]CMG Matrix 2023.07.01'!$M$3:$P$3=$D296)*('[1]CMG Matrix 2023.07.01'!$M$4:$P$1303))</f>
        <v>28506</v>
      </c>
      <c r="G296" t="s">
        <v>54</v>
      </c>
      <c r="H296" t="s">
        <v>55</v>
      </c>
      <c r="I296" s="10">
        <f t="shared" si="54"/>
        <v>17103.599999999999</v>
      </c>
      <c r="J296" s="10">
        <f t="shared" si="55"/>
        <v>51310.8</v>
      </c>
      <c r="K296" s="10">
        <f t="shared" si="58"/>
        <v>28506</v>
      </c>
      <c r="L296" s="10">
        <f t="shared" si="59"/>
        <v>28506</v>
      </c>
      <c r="M296" s="11" t="s">
        <v>56</v>
      </c>
      <c r="N296" s="10" t="s">
        <v>57</v>
      </c>
      <c r="O296" s="11">
        <f t="shared" si="60"/>
        <v>27080.699999999997</v>
      </c>
      <c r="P296" s="3" t="s">
        <v>58</v>
      </c>
      <c r="Q296" s="3" t="s">
        <v>58</v>
      </c>
      <c r="R296" s="3" t="s">
        <v>58</v>
      </c>
      <c r="S296" s="3" t="s">
        <v>58</v>
      </c>
      <c r="T296" s="10">
        <f t="shared" si="65"/>
        <v>51310.8</v>
      </c>
      <c r="U296" s="10">
        <f t="shared" si="65"/>
        <v>51310.8</v>
      </c>
      <c r="V296" s="10">
        <f t="shared" si="65"/>
        <v>51310.8</v>
      </c>
      <c r="W296" s="10">
        <f t="shared" si="65"/>
        <v>51310.8</v>
      </c>
      <c r="X296" s="10">
        <f t="shared" si="65"/>
        <v>51310.8</v>
      </c>
      <c r="Y296" s="10">
        <f t="shared" si="65"/>
        <v>51310.8</v>
      </c>
      <c r="Z296" s="10">
        <f t="shared" si="65"/>
        <v>51310.8</v>
      </c>
      <c r="AA296" s="3" t="s">
        <v>59</v>
      </c>
      <c r="AB296" s="11" t="s">
        <v>58</v>
      </c>
      <c r="AC296" s="11" t="s">
        <v>58</v>
      </c>
      <c r="AD296" s="11" t="s">
        <v>58</v>
      </c>
      <c r="AE296" s="11" t="s">
        <v>58</v>
      </c>
      <c r="AF296" s="11" t="s">
        <v>58</v>
      </c>
      <c r="AG296" s="11" t="s">
        <v>58</v>
      </c>
      <c r="AH296" s="11" t="s">
        <v>58</v>
      </c>
      <c r="AI296" s="11" t="s">
        <v>58</v>
      </c>
      <c r="AJ296" s="11" t="s">
        <v>58</v>
      </c>
      <c r="AK296" s="11" t="s">
        <v>58</v>
      </c>
      <c r="AL296" s="11" t="s">
        <v>58</v>
      </c>
      <c r="AM296" s="11" t="s">
        <v>58</v>
      </c>
      <c r="AN296" s="11">
        <f t="shared" si="61"/>
        <v>17103.599999999999</v>
      </c>
      <c r="AO296" s="11">
        <f t="shared" si="62"/>
        <v>17103.599999999999</v>
      </c>
      <c r="AP296" s="10">
        <f t="shared" si="63"/>
        <v>17103.599999999999</v>
      </c>
      <c r="AQ296" s="10">
        <f t="shared" si="63"/>
        <v>17103.599999999999</v>
      </c>
      <c r="AR296" s="10">
        <f t="shared" si="63"/>
        <v>17103.599999999999</v>
      </c>
      <c r="AS296" s="10">
        <f t="shared" si="63"/>
        <v>17103.599999999999</v>
      </c>
    </row>
    <row r="297" spans="1:45" x14ac:dyDescent="0.75">
      <c r="A297" t="s">
        <v>51</v>
      </c>
      <c r="B297" t="s">
        <v>77</v>
      </c>
      <c r="C297" s="8">
        <v>1604</v>
      </c>
      <c r="D297" s="3" t="s">
        <v>62</v>
      </c>
      <c r="E297" s="3" t="str">
        <f t="shared" si="57"/>
        <v>CMG 1604  Level 4</v>
      </c>
      <c r="F297" s="9" cm="1">
        <f t="array" ref="F297">SUMPRODUCT(('[1]CMG Matrix 2023.07.01'!$A$4:$A$1303=$B$1)*('[1]CMG Matrix 2023.07.01'!$D$4:$D$1303=$C297)*('[1]CMG Matrix 2023.07.01'!$M$3:$P$3=$D297)*('[1]CMG Matrix 2023.07.01'!$M$4:$P$1303))</f>
        <v>26201.88</v>
      </c>
      <c r="G297" t="s">
        <v>54</v>
      </c>
      <c r="H297" t="s">
        <v>55</v>
      </c>
      <c r="I297" s="10">
        <f t="shared" si="54"/>
        <v>15721.128000000001</v>
      </c>
      <c r="J297" s="10">
        <f t="shared" si="55"/>
        <v>47163.384000000005</v>
      </c>
      <c r="K297" s="10">
        <f t="shared" si="58"/>
        <v>26201.88</v>
      </c>
      <c r="L297" s="10">
        <f t="shared" si="59"/>
        <v>26201.88</v>
      </c>
      <c r="M297" s="11" t="s">
        <v>56</v>
      </c>
      <c r="N297" s="10" t="s">
        <v>57</v>
      </c>
      <c r="O297" s="11">
        <f t="shared" si="60"/>
        <v>24891.786</v>
      </c>
      <c r="P297" s="3" t="s">
        <v>58</v>
      </c>
      <c r="Q297" s="3" t="s">
        <v>58</v>
      </c>
      <c r="R297" s="3" t="s">
        <v>58</v>
      </c>
      <c r="S297" s="3" t="s">
        <v>58</v>
      </c>
      <c r="T297" s="10">
        <f t="shared" si="65"/>
        <v>47163.384000000005</v>
      </c>
      <c r="U297" s="10">
        <f t="shared" si="65"/>
        <v>47163.384000000005</v>
      </c>
      <c r="V297" s="10">
        <f t="shared" si="65"/>
        <v>47163.384000000005</v>
      </c>
      <c r="W297" s="10">
        <f t="shared" si="65"/>
        <v>47163.384000000005</v>
      </c>
      <c r="X297" s="10">
        <f t="shared" si="65"/>
        <v>47163.384000000005</v>
      </c>
      <c r="Y297" s="10">
        <f t="shared" si="65"/>
        <v>47163.384000000005</v>
      </c>
      <c r="Z297" s="10">
        <f t="shared" si="65"/>
        <v>47163.384000000005</v>
      </c>
      <c r="AA297" s="3" t="s">
        <v>59</v>
      </c>
      <c r="AB297" s="11" t="s">
        <v>58</v>
      </c>
      <c r="AC297" s="11" t="s">
        <v>58</v>
      </c>
      <c r="AD297" s="11" t="s">
        <v>58</v>
      </c>
      <c r="AE297" s="11" t="s">
        <v>58</v>
      </c>
      <c r="AF297" s="11" t="s">
        <v>58</v>
      </c>
      <c r="AG297" s="11" t="s">
        <v>58</v>
      </c>
      <c r="AH297" s="11" t="s">
        <v>58</v>
      </c>
      <c r="AI297" s="11" t="s">
        <v>58</v>
      </c>
      <c r="AJ297" s="11" t="s">
        <v>58</v>
      </c>
      <c r="AK297" s="11" t="s">
        <v>58</v>
      </c>
      <c r="AL297" s="11" t="s">
        <v>58</v>
      </c>
      <c r="AM297" s="11" t="s">
        <v>58</v>
      </c>
      <c r="AN297" s="11">
        <f t="shared" si="61"/>
        <v>15721.128000000001</v>
      </c>
      <c r="AO297" s="11">
        <f t="shared" si="62"/>
        <v>15721.128000000001</v>
      </c>
      <c r="AP297" s="10">
        <f t="shared" si="63"/>
        <v>15721.128000000001</v>
      </c>
      <c r="AQ297" s="10">
        <f t="shared" si="63"/>
        <v>15721.128000000001</v>
      </c>
      <c r="AR297" s="10">
        <f t="shared" si="63"/>
        <v>15721.128000000001</v>
      </c>
      <c r="AS297" s="10">
        <f t="shared" si="63"/>
        <v>15721.128000000001</v>
      </c>
    </row>
    <row r="298" spans="1:45" x14ac:dyDescent="0.75">
      <c r="A298" t="s">
        <v>51</v>
      </c>
      <c r="B298" t="s">
        <v>78</v>
      </c>
      <c r="C298" s="8">
        <v>1701</v>
      </c>
      <c r="D298" s="3" t="s">
        <v>53</v>
      </c>
      <c r="E298" s="3" t="str">
        <f t="shared" si="57"/>
        <v>CMG 1701  Level 1</v>
      </c>
      <c r="F298" s="9" cm="1">
        <f t="array" ref="F298">SUMPRODUCT(('[1]CMG Matrix 2023.07.01'!$A$4:$A$1303=$B$1)*('[1]CMG Matrix 2023.07.01'!$D$4:$D$1303=$C298)*('[1]CMG Matrix 2023.07.01'!$M$3:$P$3=$D298)*('[1]CMG Matrix 2023.07.01'!$M$4:$P$1303))</f>
        <v>24598.16</v>
      </c>
      <c r="G298" t="s">
        <v>54</v>
      </c>
      <c r="H298" t="s">
        <v>55</v>
      </c>
      <c r="I298" s="10">
        <f t="shared" si="54"/>
        <v>14758.895999999999</v>
      </c>
      <c r="J298" s="10">
        <f t="shared" si="55"/>
        <v>44276.688000000002</v>
      </c>
      <c r="K298" s="10">
        <f t="shared" si="58"/>
        <v>24598.16</v>
      </c>
      <c r="L298" s="10">
        <f t="shared" si="59"/>
        <v>24598.16</v>
      </c>
      <c r="M298" s="11" t="s">
        <v>56</v>
      </c>
      <c r="N298" s="10" t="s">
        <v>57</v>
      </c>
      <c r="O298" s="11">
        <f t="shared" si="60"/>
        <v>23368.252</v>
      </c>
      <c r="P298" s="3" t="s">
        <v>58</v>
      </c>
      <c r="Q298" s="3" t="s">
        <v>58</v>
      </c>
      <c r="R298" s="3" t="s">
        <v>58</v>
      </c>
      <c r="S298" s="3" t="s">
        <v>58</v>
      </c>
      <c r="T298" s="10">
        <f t="shared" si="65"/>
        <v>44276.688000000002</v>
      </c>
      <c r="U298" s="10">
        <f t="shared" si="65"/>
        <v>44276.688000000002</v>
      </c>
      <c r="V298" s="10">
        <f t="shared" si="65"/>
        <v>44276.688000000002</v>
      </c>
      <c r="W298" s="10">
        <f t="shared" si="65"/>
        <v>44276.688000000002</v>
      </c>
      <c r="X298" s="10">
        <f t="shared" si="65"/>
        <v>44276.688000000002</v>
      </c>
      <c r="Y298" s="10">
        <f t="shared" si="65"/>
        <v>44276.688000000002</v>
      </c>
      <c r="Z298" s="10">
        <f t="shared" si="65"/>
        <v>44276.688000000002</v>
      </c>
      <c r="AA298" s="3" t="s">
        <v>59</v>
      </c>
      <c r="AB298" s="11" t="s">
        <v>58</v>
      </c>
      <c r="AC298" s="11" t="s">
        <v>58</v>
      </c>
      <c r="AD298" s="11" t="s">
        <v>58</v>
      </c>
      <c r="AE298" s="11" t="s">
        <v>58</v>
      </c>
      <c r="AF298" s="11" t="s">
        <v>58</v>
      </c>
      <c r="AG298" s="11" t="s">
        <v>58</v>
      </c>
      <c r="AH298" s="11" t="s">
        <v>58</v>
      </c>
      <c r="AI298" s="11" t="s">
        <v>58</v>
      </c>
      <c r="AJ298" s="11" t="s">
        <v>58</v>
      </c>
      <c r="AK298" s="11" t="s">
        <v>58</v>
      </c>
      <c r="AL298" s="11" t="s">
        <v>58</v>
      </c>
      <c r="AM298" s="11" t="s">
        <v>58</v>
      </c>
      <c r="AN298" s="11">
        <f t="shared" si="61"/>
        <v>14758.895999999999</v>
      </c>
      <c r="AO298" s="11">
        <f t="shared" si="62"/>
        <v>14758.895999999999</v>
      </c>
      <c r="AP298" s="10">
        <f t="shared" si="63"/>
        <v>14758.895999999999</v>
      </c>
      <c r="AQ298" s="10">
        <f t="shared" si="63"/>
        <v>14758.895999999999</v>
      </c>
      <c r="AR298" s="10">
        <f t="shared" si="63"/>
        <v>14758.895999999999</v>
      </c>
      <c r="AS298" s="10">
        <f t="shared" si="63"/>
        <v>14758.895999999999</v>
      </c>
    </row>
    <row r="299" spans="1:45" x14ac:dyDescent="0.75">
      <c r="A299" t="s">
        <v>51</v>
      </c>
      <c r="B299" t="s">
        <v>78</v>
      </c>
      <c r="C299" s="8">
        <v>1701</v>
      </c>
      <c r="D299" s="3" t="s">
        <v>60</v>
      </c>
      <c r="E299" s="3" t="str">
        <f t="shared" si="57"/>
        <v>CMG 1701  Level 2</v>
      </c>
      <c r="F299" s="9" cm="1">
        <f t="array" ref="F299">SUMPRODUCT(('[1]CMG Matrix 2023.07.01'!$A$4:$A$1303=$B$1)*('[1]CMG Matrix 2023.07.01'!$D$4:$D$1303=$C299)*('[1]CMG Matrix 2023.07.01'!$M$3:$P$3=$D299)*('[1]CMG Matrix 2023.07.01'!$M$4:$P$1303))</f>
        <v>18666.37</v>
      </c>
      <c r="G299" t="s">
        <v>54</v>
      </c>
      <c r="H299" t="s">
        <v>55</v>
      </c>
      <c r="I299" s="10">
        <f t="shared" si="54"/>
        <v>11199.821999999998</v>
      </c>
      <c r="J299" s="10">
        <f t="shared" si="55"/>
        <v>33599.466</v>
      </c>
      <c r="K299" s="10">
        <f t="shared" si="58"/>
        <v>18666.37</v>
      </c>
      <c r="L299" s="10">
        <f t="shared" si="59"/>
        <v>18666.37</v>
      </c>
      <c r="M299" s="11" t="s">
        <v>56</v>
      </c>
      <c r="N299" s="10" t="s">
        <v>57</v>
      </c>
      <c r="O299" s="11">
        <f t="shared" si="60"/>
        <v>17733.051499999998</v>
      </c>
      <c r="P299" s="3" t="s">
        <v>58</v>
      </c>
      <c r="Q299" s="3" t="s">
        <v>58</v>
      </c>
      <c r="R299" s="3" t="s">
        <v>58</v>
      </c>
      <c r="S299" s="3" t="s">
        <v>58</v>
      </c>
      <c r="T299" s="10">
        <f t="shared" si="65"/>
        <v>33599.466</v>
      </c>
      <c r="U299" s="10">
        <f t="shared" si="65"/>
        <v>33599.466</v>
      </c>
      <c r="V299" s="10">
        <f t="shared" si="65"/>
        <v>33599.466</v>
      </c>
      <c r="W299" s="10">
        <f t="shared" si="65"/>
        <v>33599.466</v>
      </c>
      <c r="X299" s="10">
        <f t="shared" si="65"/>
        <v>33599.466</v>
      </c>
      <c r="Y299" s="10">
        <f t="shared" si="65"/>
        <v>33599.466</v>
      </c>
      <c r="Z299" s="10">
        <f t="shared" si="65"/>
        <v>33599.466</v>
      </c>
      <c r="AA299" s="3" t="s">
        <v>59</v>
      </c>
      <c r="AB299" s="11" t="s">
        <v>58</v>
      </c>
      <c r="AC299" s="11" t="s">
        <v>58</v>
      </c>
      <c r="AD299" s="11" t="s">
        <v>58</v>
      </c>
      <c r="AE299" s="11" t="s">
        <v>58</v>
      </c>
      <c r="AF299" s="11" t="s">
        <v>58</v>
      </c>
      <c r="AG299" s="11" t="s">
        <v>58</v>
      </c>
      <c r="AH299" s="11" t="s">
        <v>58</v>
      </c>
      <c r="AI299" s="11" t="s">
        <v>58</v>
      </c>
      <c r="AJ299" s="11" t="s">
        <v>58</v>
      </c>
      <c r="AK299" s="11" t="s">
        <v>58</v>
      </c>
      <c r="AL299" s="11" t="s">
        <v>58</v>
      </c>
      <c r="AM299" s="11" t="s">
        <v>58</v>
      </c>
      <c r="AN299" s="11">
        <f t="shared" si="61"/>
        <v>11199.821999999998</v>
      </c>
      <c r="AO299" s="11">
        <f t="shared" si="62"/>
        <v>11199.821999999998</v>
      </c>
      <c r="AP299" s="10">
        <f t="shared" si="63"/>
        <v>11199.821999999998</v>
      </c>
      <c r="AQ299" s="10">
        <f t="shared" si="63"/>
        <v>11199.821999999998</v>
      </c>
      <c r="AR299" s="10">
        <f t="shared" si="63"/>
        <v>11199.821999999998</v>
      </c>
      <c r="AS299" s="10">
        <f t="shared" si="63"/>
        <v>11199.821999999998</v>
      </c>
    </row>
    <row r="300" spans="1:45" x14ac:dyDescent="0.75">
      <c r="A300" t="s">
        <v>51</v>
      </c>
      <c r="B300" t="s">
        <v>78</v>
      </c>
      <c r="C300" s="8">
        <v>1701</v>
      </c>
      <c r="D300" s="3" t="s">
        <v>61</v>
      </c>
      <c r="E300" s="3" t="str">
        <f t="shared" si="57"/>
        <v>CMG 1701  Level 3</v>
      </c>
      <c r="F300" s="9" cm="1">
        <f t="array" ref="F300">SUMPRODUCT(('[1]CMG Matrix 2023.07.01'!$A$4:$A$1303=$B$1)*('[1]CMG Matrix 2023.07.01'!$D$4:$D$1303=$C300)*('[1]CMG Matrix 2023.07.01'!$M$3:$P$3=$D300)*('[1]CMG Matrix 2023.07.01'!$M$4:$P$1303))</f>
        <v>17676.84</v>
      </c>
      <c r="G300" t="s">
        <v>54</v>
      </c>
      <c r="H300" t="s">
        <v>55</v>
      </c>
      <c r="I300" s="10">
        <f t="shared" si="54"/>
        <v>10606.103999999999</v>
      </c>
      <c r="J300" s="10">
        <f t="shared" si="55"/>
        <v>31818.312000000002</v>
      </c>
      <c r="K300" s="10">
        <f t="shared" si="58"/>
        <v>17676.84</v>
      </c>
      <c r="L300" s="10">
        <f t="shared" si="59"/>
        <v>17676.84</v>
      </c>
      <c r="M300" s="11" t="s">
        <v>56</v>
      </c>
      <c r="N300" s="10" t="s">
        <v>57</v>
      </c>
      <c r="O300" s="11">
        <f t="shared" si="60"/>
        <v>16792.998</v>
      </c>
      <c r="P300" s="3" t="s">
        <v>58</v>
      </c>
      <c r="Q300" s="3" t="s">
        <v>58</v>
      </c>
      <c r="R300" s="3" t="s">
        <v>58</v>
      </c>
      <c r="S300" s="3" t="s">
        <v>58</v>
      </c>
      <c r="T300" s="10">
        <f t="shared" si="65"/>
        <v>31818.312000000002</v>
      </c>
      <c r="U300" s="10">
        <f t="shared" si="65"/>
        <v>31818.312000000002</v>
      </c>
      <c r="V300" s="10">
        <f t="shared" si="65"/>
        <v>31818.312000000002</v>
      </c>
      <c r="W300" s="10">
        <f t="shared" si="65"/>
        <v>31818.312000000002</v>
      </c>
      <c r="X300" s="10">
        <f t="shared" si="65"/>
        <v>31818.312000000002</v>
      </c>
      <c r="Y300" s="10">
        <f t="shared" si="65"/>
        <v>31818.312000000002</v>
      </c>
      <c r="Z300" s="10">
        <f t="shared" si="65"/>
        <v>31818.312000000002</v>
      </c>
      <c r="AA300" s="3" t="s">
        <v>59</v>
      </c>
      <c r="AB300" s="11" t="s">
        <v>58</v>
      </c>
      <c r="AC300" s="11" t="s">
        <v>58</v>
      </c>
      <c r="AD300" s="11" t="s">
        <v>58</v>
      </c>
      <c r="AE300" s="11" t="s">
        <v>58</v>
      </c>
      <c r="AF300" s="11" t="s">
        <v>58</v>
      </c>
      <c r="AG300" s="11" t="s">
        <v>58</v>
      </c>
      <c r="AH300" s="11" t="s">
        <v>58</v>
      </c>
      <c r="AI300" s="11" t="s">
        <v>58</v>
      </c>
      <c r="AJ300" s="11" t="s">
        <v>58</v>
      </c>
      <c r="AK300" s="11" t="s">
        <v>58</v>
      </c>
      <c r="AL300" s="11" t="s">
        <v>58</v>
      </c>
      <c r="AM300" s="11" t="s">
        <v>58</v>
      </c>
      <c r="AN300" s="11">
        <f t="shared" si="61"/>
        <v>10606.103999999999</v>
      </c>
      <c r="AO300" s="11">
        <f t="shared" si="62"/>
        <v>10606.103999999999</v>
      </c>
      <c r="AP300" s="10">
        <f t="shared" si="63"/>
        <v>10606.103999999999</v>
      </c>
      <c r="AQ300" s="10">
        <f t="shared" si="63"/>
        <v>10606.103999999999</v>
      </c>
      <c r="AR300" s="10">
        <f t="shared" si="63"/>
        <v>10606.103999999999</v>
      </c>
      <c r="AS300" s="10">
        <f t="shared" si="63"/>
        <v>10606.103999999999</v>
      </c>
    </row>
    <row r="301" spans="1:45" x14ac:dyDescent="0.75">
      <c r="A301" t="s">
        <v>51</v>
      </c>
      <c r="B301" t="s">
        <v>78</v>
      </c>
      <c r="C301" s="8">
        <v>1701</v>
      </c>
      <c r="D301" s="3" t="s">
        <v>62</v>
      </c>
      <c r="E301" s="3" t="str">
        <f t="shared" si="57"/>
        <v>CMG 1701  Level 4</v>
      </c>
      <c r="F301" s="9" cm="1">
        <f t="array" ref="F301">SUMPRODUCT(('[1]CMG Matrix 2023.07.01'!$A$4:$A$1303=$B$1)*('[1]CMG Matrix 2023.07.01'!$D$4:$D$1303=$C301)*('[1]CMG Matrix 2023.07.01'!$M$3:$P$3=$D301)*('[1]CMG Matrix 2023.07.01'!$M$4:$P$1303))</f>
        <v>16121.61</v>
      </c>
      <c r="G301" t="s">
        <v>54</v>
      </c>
      <c r="H301" t="s">
        <v>55</v>
      </c>
      <c r="I301" s="10">
        <f t="shared" si="54"/>
        <v>9672.9660000000003</v>
      </c>
      <c r="J301" s="10">
        <f t="shared" si="55"/>
        <v>29018.898000000001</v>
      </c>
      <c r="K301" s="10">
        <f t="shared" si="58"/>
        <v>16121.61</v>
      </c>
      <c r="L301" s="10">
        <f t="shared" si="59"/>
        <v>16121.61</v>
      </c>
      <c r="M301" s="11" t="s">
        <v>56</v>
      </c>
      <c r="N301" s="10" t="s">
        <v>57</v>
      </c>
      <c r="O301" s="11">
        <f t="shared" si="60"/>
        <v>15315.529500000001</v>
      </c>
      <c r="P301" s="3" t="s">
        <v>58</v>
      </c>
      <c r="Q301" s="3" t="s">
        <v>58</v>
      </c>
      <c r="R301" s="3" t="s">
        <v>58</v>
      </c>
      <c r="S301" s="3" t="s">
        <v>58</v>
      </c>
      <c r="T301" s="10">
        <f t="shared" si="65"/>
        <v>29018.898000000001</v>
      </c>
      <c r="U301" s="10">
        <f t="shared" si="65"/>
        <v>29018.898000000001</v>
      </c>
      <c r="V301" s="10">
        <f t="shared" si="65"/>
        <v>29018.898000000001</v>
      </c>
      <c r="W301" s="10">
        <f t="shared" si="65"/>
        <v>29018.898000000001</v>
      </c>
      <c r="X301" s="10">
        <f t="shared" si="65"/>
        <v>29018.898000000001</v>
      </c>
      <c r="Y301" s="10">
        <f t="shared" si="65"/>
        <v>29018.898000000001</v>
      </c>
      <c r="Z301" s="10">
        <f t="shared" si="65"/>
        <v>29018.898000000001</v>
      </c>
      <c r="AA301" s="3" t="s">
        <v>59</v>
      </c>
      <c r="AB301" s="11" t="s">
        <v>58</v>
      </c>
      <c r="AC301" s="11" t="s">
        <v>58</v>
      </c>
      <c r="AD301" s="11" t="s">
        <v>58</v>
      </c>
      <c r="AE301" s="11" t="s">
        <v>58</v>
      </c>
      <c r="AF301" s="11" t="s">
        <v>58</v>
      </c>
      <c r="AG301" s="11" t="s">
        <v>58</v>
      </c>
      <c r="AH301" s="11" t="s">
        <v>58</v>
      </c>
      <c r="AI301" s="11" t="s">
        <v>58</v>
      </c>
      <c r="AJ301" s="11" t="s">
        <v>58</v>
      </c>
      <c r="AK301" s="11" t="s">
        <v>58</v>
      </c>
      <c r="AL301" s="11" t="s">
        <v>58</v>
      </c>
      <c r="AM301" s="11" t="s">
        <v>58</v>
      </c>
      <c r="AN301" s="11">
        <f t="shared" si="61"/>
        <v>9672.9660000000003</v>
      </c>
      <c r="AO301" s="11">
        <f t="shared" si="62"/>
        <v>9672.9660000000003</v>
      </c>
      <c r="AP301" s="10">
        <f t="shared" si="63"/>
        <v>9672.9660000000003</v>
      </c>
      <c r="AQ301" s="10">
        <f t="shared" si="63"/>
        <v>9672.9660000000003</v>
      </c>
      <c r="AR301" s="10">
        <f t="shared" si="63"/>
        <v>9672.9660000000003</v>
      </c>
      <c r="AS301" s="10">
        <f t="shared" si="63"/>
        <v>9672.9660000000003</v>
      </c>
    </row>
    <row r="302" spans="1:45" x14ac:dyDescent="0.75">
      <c r="A302" t="s">
        <v>51</v>
      </c>
      <c r="B302" t="s">
        <v>78</v>
      </c>
      <c r="C302" s="8">
        <v>1702</v>
      </c>
      <c r="D302" s="3" t="s">
        <v>53</v>
      </c>
      <c r="E302" s="3" t="str">
        <f t="shared" si="57"/>
        <v>CMG 1702  Level 1</v>
      </c>
      <c r="F302" s="9" cm="1">
        <f t="array" ref="F302">SUMPRODUCT(('[1]CMG Matrix 2023.07.01'!$A$4:$A$1303=$B$1)*('[1]CMG Matrix 2023.07.01'!$D$4:$D$1303=$C302)*('[1]CMG Matrix 2023.07.01'!$M$3:$P$3=$D302)*('[1]CMG Matrix 2023.07.01'!$M$4:$P$1303))</f>
        <v>29693.07</v>
      </c>
      <c r="G302" t="s">
        <v>54</v>
      </c>
      <c r="H302" t="s">
        <v>55</v>
      </c>
      <c r="I302" s="10">
        <f t="shared" si="54"/>
        <v>17815.842000000001</v>
      </c>
      <c r="J302" s="10">
        <f t="shared" si="55"/>
        <v>53447.525999999998</v>
      </c>
      <c r="K302" s="10">
        <f t="shared" si="58"/>
        <v>29693.07</v>
      </c>
      <c r="L302" s="10">
        <f t="shared" si="59"/>
        <v>29693.07</v>
      </c>
      <c r="M302" s="11" t="s">
        <v>56</v>
      </c>
      <c r="N302" s="10" t="s">
        <v>57</v>
      </c>
      <c r="O302" s="11">
        <f t="shared" si="60"/>
        <v>28208.416499999999</v>
      </c>
      <c r="P302" s="3" t="s">
        <v>58</v>
      </c>
      <c r="Q302" s="3" t="s">
        <v>58</v>
      </c>
      <c r="R302" s="3" t="s">
        <v>58</v>
      </c>
      <c r="S302" s="3" t="s">
        <v>58</v>
      </c>
      <c r="T302" s="10">
        <f t="shared" si="65"/>
        <v>53447.525999999998</v>
      </c>
      <c r="U302" s="10">
        <f t="shared" si="65"/>
        <v>53447.525999999998</v>
      </c>
      <c r="V302" s="10">
        <f t="shared" si="65"/>
        <v>53447.525999999998</v>
      </c>
      <c r="W302" s="10">
        <f t="shared" ref="W302:AB317" si="66">$F302*1.8</f>
        <v>53447.525999999998</v>
      </c>
      <c r="X302" s="10">
        <f t="shared" si="66"/>
        <v>53447.525999999998</v>
      </c>
      <c r="Y302" s="10">
        <f t="shared" si="66"/>
        <v>53447.525999999998</v>
      </c>
      <c r="Z302" s="10">
        <f t="shared" si="66"/>
        <v>53447.525999999998</v>
      </c>
      <c r="AA302" s="3" t="s">
        <v>59</v>
      </c>
      <c r="AB302" s="11" t="s">
        <v>58</v>
      </c>
      <c r="AC302" s="11" t="s">
        <v>58</v>
      </c>
      <c r="AD302" s="11" t="s">
        <v>58</v>
      </c>
      <c r="AE302" s="11" t="s">
        <v>58</v>
      </c>
      <c r="AF302" s="11" t="s">
        <v>58</v>
      </c>
      <c r="AG302" s="11" t="s">
        <v>58</v>
      </c>
      <c r="AH302" s="11" t="s">
        <v>58</v>
      </c>
      <c r="AI302" s="11" t="s">
        <v>58</v>
      </c>
      <c r="AJ302" s="11" t="s">
        <v>58</v>
      </c>
      <c r="AK302" s="11" t="s">
        <v>58</v>
      </c>
      <c r="AL302" s="11" t="s">
        <v>58</v>
      </c>
      <c r="AM302" s="11" t="s">
        <v>58</v>
      </c>
      <c r="AN302" s="11">
        <f t="shared" si="61"/>
        <v>17815.842000000001</v>
      </c>
      <c r="AO302" s="11">
        <f t="shared" si="62"/>
        <v>17815.842000000001</v>
      </c>
      <c r="AP302" s="10">
        <f t="shared" si="63"/>
        <v>17815.842000000001</v>
      </c>
      <c r="AQ302" s="10">
        <f t="shared" si="63"/>
        <v>17815.842000000001</v>
      </c>
      <c r="AR302" s="10">
        <f t="shared" si="63"/>
        <v>17815.842000000001</v>
      </c>
      <c r="AS302" s="10">
        <f t="shared" si="63"/>
        <v>17815.842000000001</v>
      </c>
    </row>
    <row r="303" spans="1:45" x14ac:dyDescent="0.75">
      <c r="A303" t="s">
        <v>51</v>
      </c>
      <c r="B303" t="s">
        <v>78</v>
      </c>
      <c r="C303" s="8">
        <v>1702</v>
      </c>
      <c r="D303" s="3" t="s">
        <v>60</v>
      </c>
      <c r="E303" s="3" t="str">
        <f t="shared" si="57"/>
        <v>CMG 1702  Level 2</v>
      </c>
      <c r="F303" s="9" cm="1">
        <f t="array" ref="F303">SUMPRODUCT(('[1]CMG Matrix 2023.07.01'!$A$4:$A$1303=$B$1)*('[1]CMG Matrix 2023.07.01'!$D$4:$D$1303=$C303)*('[1]CMG Matrix 2023.07.01'!$M$3:$P$3=$D303)*('[1]CMG Matrix 2023.07.01'!$M$4:$P$1303))</f>
        <v>22532.89</v>
      </c>
      <c r="G303" t="s">
        <v>54</v>
      </c>
      <c r="H303" t="s">
        <v>55</v>
      </c>
      <c r="I303" s="10">
        <f t="shared" si="54"/>
        <v>13519.733999999999</v>
      </c>
      <c r="J303" s="10">
        <f t="shared" si="55"/>
        <v>40559.201999999997</v>
      </c>
      <c r="K303" s="10">
        <f t="shared" si="58"/>
        <v>22532.89</v>
      </c>
      <c r="L303" s="10">
        <f t="shared" si="59"/>
        <v>22532.89</v>
      </c>
      <c r="M303" s="11" t="s">
        <v>56</v>
      </c>
      <c r="N303" s="10" t="s">
        <v>57</v>
      </c>
      <c r="O303" s="11">
        <f t="shared" si="60"/>
        <v>21406.245499999997</v>
      </c>
      <c r="P303" s="3" t="s">
        <v>58</v>
      </c>
      <c r="Q303" s="3" t="s">
        <v>58</v>
      </c>
      <c r="R303" s="3" t="s">
        <v>58</v>
      </c>
      <c r="S303" s="3" t="s">
        <v>58</v>
      </c>
      <c r="T303" s="10">
        <f t="shared" ref="T303:Z366" si="67">$F303*1.8</f>
        <v>40559.201999999997</v>
      </c>
      <c r="U303" s="10">
        <f t="shared" si="67"/>
        <v>40559.201999999997</v>
      </c>
      <c r="V303" s="10">
        <f t="shared" si="67"/>
        <v>40559.201999999997</v>
      </c>
      <c r="W303" s="10">
        <f t="shared" si="67"/>
        <v>40559.201999999997</v>
      </c>
      <c r="X303" s="10">
        <f t="shared" si="67"/>
        <v>40559.201999999997</v>
      </c>
      <c r="Y303" s="10">
        <f t="shared" si="67"/>
        <v>40559.201999999997</v>
      </c>
      <c r="Z303" s="10">
        <f t="shared" si="67"/>
        <v>40559.201999999997</v>
      </c>
      <c r="AA303" s="3" t="s">
        <v>59</v>
      </c>
      <c r="AB303" s="11" t="s">
        <v>58</v>
      </c>
      <c r="AC303" s="11" t="s">
        <v>58</v>
      </c>
      <c r="AD303" s="11" t="s">
        <v>58</v>
      </c>
      <c r="AE303" s="11" t="s">
        <v>58</v>
      </c>
      <c r="AF303" s="11" t="s">
        <v>58</v>
      </c>
      <c r="AG303" s="11" t="s">
        <v>58</v>
      </c>
      <c r="AH303" s="11" t="s">
        <v>58</v>
      </c>
      <c r="AI303" s="11" t="s">
        <v>58</v>
      </c>
      <c r="AJ303" s="11" t="s">
        <v>58</v>
      </c>
      <c r="AK303" s="11" t="s">
        <v>58</v>
      </c>
      <c r="AL303" s="11" t="s">
        <v>58</v>
      </c>
      <c r="AM303" s="11" t="s">
        <v>58</v>
      </c>
      <c r="AN303" s="11">
        <f t="shared" si="61"/>
        <v>13519.733999999999</v>
      </c>
      <c r="AO303" s="11">
        <f t="shared" si="62"/>
        <v>13519.733999999999</v>
      </c>
      <c r="AP303" s="10">
        <f t="shared" si="63"/>
        <v>13519.733999999999</v>
      </c>
      <c r="AQ303" s="10">
        <f t="shared" si="63"/>
        <v>13519.733999999999</v>
      </c>
      <c r="AR303" s="10">
        <f t="shared" si="63"/>
        <v>13519.733999999999</v>
      </c>
      <c r="AS303" s="10">
        <f t="shared" si="63"/>
        <v>13519.733999999999</v>
      </c>
    </row>
    <row r="304" spans="1:45" x14ac:dyDescent="0.75">
      <c r="A304" t="s">
        <v>51</v>
      </c>
      <c r="B304" t="s">
        <v>78</v>
      </c>
      <c r="C304" s="8">
        <v>1702</v>
      </c>
      <c r="D304" s="3" t="s">
        <v>61</v>
      </c>
      <c r="E304" s="3" t="str">
        <f t="shared" si="57"/>
        <v>CMG 1702  Level 3</v>
      </c>
      <c r="F304" s="9" cm="1">
        <f t="array" ref="F304">SUMPRODUCT(('[1]CMG Matrix 2023.07.01'!$A$4:$A$1303=$B$1)*('[1]CMG Matrix 2023.07.01'!$D$4:$D$1303=$C304)*('[1]CMG Matrix 2023.07.01'!$M$3:$P$3=$D304)*('[1]CMG Matrix 2023.07.01'!$M$4:$P$1303))</f>
        <v>21336.84</v>
      </c>
      <c r="G304" t="s">
        <v>54</v>
      </c>
      <c r="H304" t="s">
        <v>55</v>
      </c>
      <c r="I304" s="10">
        <f t="shared" si="54"/>
        <v>12802.103999999999</v>
      </c>
      <c r="J304" s="10">
        <f t="shared" si="55"/>
        <v>38406.311999999998</v>
      </c>
      <c r="K304" s="10">
        <f t="shared" si="58"/>
        <v>21336.84</v>
      </c>
      <c r="L304" s="10">
        <f t="shared" si="59"/>
        <v>21336.84</v>
      </c>
      <c r="M304" s="11" t="s">
        <v>56</v>
      </c>
      <c r="N304" s="10" t="s">
        <v>57</v>
      </c>
      <c r="O304" s="11">
        <f t="shared" si="60"/>
        <v>20269.998</v>
      </c>
      <c r="P304" s="3" t="s">
        <v>58</v>
      </c>
      <c r="Q304" s="3" t="s">
        <v>58</v>
      </c>
      <c r="R304" s="3" t="s">
        <v>58</v>
      </c>
      <c r="S304" s="3" t="s">
        <v>58</v>
      </c>
      <c r="T304" s="10">
        <f t="shared" si="67"/>
        <v>38406.311999999998</v>
      </c>
      <c r="U304" s="10">
        <f t="shared" si="67"/>
        <v>38406.311999999998</v>
      </c>
      <c r="V304" s="10">
        <f t="shared" si="67"/>
        <v>38406.311999999998</v>
      </c>
      <c r="W304" s="10">
        <f t="shared" si="67"/>
        <v>38406.311999999998</v>
      </c>
      <c r="X304" s="10">
        <f t="shared" si="67"/>
        <v>38406.311999999998</v>
      </c>
      <c r="Y304" s="10">
        <f t="shared" si="67"/>
        <v>38406.311999999998</v>
      </c>
      <c r="Z304" s="10">
        <f t="shared" si="67"/>
        <v>38406.311999999998</v>
      </c>
      <c r="AA304" s="3" t="s">
        <v>59</v>
      </c>
      <c r="AB304" s="11" t="s">
        <v>58</v>
      </c>
      <c r="AC304" s="11" t="s">
        <v>58</v>
      </c>
      <c r="AD304" s="11" t="s">
        <v>58</v>
      </c>
      <c r="AE304" s="11" t="s">
        <v>58</v>
      </c>
      <c r="AF304" s="11" t="s">
        <v>58</v>
      </c>
      <c r="AG304" s="11" t="s">
        <v>58</v>
      </c>
      <c r="AH304" s="11" t="s">
        <v>58</v>
      </c>
      <c r="AI304" s="11" t="s">
        <v>58</v>
      </c>
      <c r="AJ304" s="11" t="s">
        <v>58</v>
      </c>
      <c r="AK304" s="11" t="s">
        <v>58</v>
      </c>
      <c r="AL304" s="11" t="s">
        <v>58</v>
      </c>
      <c r="AM304" s="11" t="s">
        <v>58</v>
      </c>
      <c r="AN304" s="11">
        <f t="shared" si="61"/>
        <v>12802.103999999999</v>
      </c>
      <c r="AO304" s="11">
        <f t="shared" si="62"/>
        <v>12802.103999999999</v>
      </c>
      <c r="AP304" s="10">
        <f t="shared" si="63"/>
        <v>12802.103999999999</v>
      </c>
      <c r="AQ304" s="10">
        <f t="shared" si="63"/>
        <v>12802.103999999999</v>
      </c>
      <c r="AR304" s="10">
        <f t="shared" si="63"/>
        <v>12802.103999999999</v>
      </c>
      <c r="AS304" s="10">
        <f t="shared" si="63"/>
        <v>12802.103999999999</v>
      </c>
    </row>
    <row r="305" spans="1:45" x14ac:dyDescent="0.75">
      <c r="A305" t="s">
        <v>51</v>
      </c>
      <c r="B305" t="s">
        <v>78</v>
      </c>
      <c r="C305" s="8">
        <v>1702</v>
      </c>
      <c r="D305" s="3" t="s">
        <v>62</v>
      </c>
      <c r="E305" s="3" t="str">
        <f t="shared" si="57"/>
        <v>CMG 1702  Level 4</v>
      </c>
      <c r="F305" s="9" cm="1">
        <f t="array" ref="F305">SUMPRODUCT(('[1]CMG Matrix 2023.07.01'!$A$4:$A$1303=$B$1)*('[1]CMG Matrix 2023.07.01'!$D$4:$D$1303=$C305)*('[1]CMG Matrix 2023.07.01'!$M$3:$P$3=$D305)*('[1]CMG Matrix 2023.07.01'!$M$4:$P$1303))</f>
        <v>19460.150000000001</v>
      </c>
      <c r="G305" t="s">
        <v>54</v>
      </c>
      <c r="H305" t="s">
        <v>55</v>
      </c>
      <c r="I305" s="10">
        <f t="shared" si="54"/>
        <v>11676.09</v>
      </c>
      <c r="J305" s="10">
        <f t="shared" si="55"/>
        <v>35028.270000000004</v>
      </c>
      <c r="K305" s="10">
        <f t="shared" si="58"/>
        <v>19460.150000000001</v>
      </c>
      <c r="L305" s="10">
        <f t="shared" si="59"/>
        <v>19460.150000000001</v>
      </c>
      <c r="M305" s="11" t="s">
        <v>56</v>
      </c>
      <c r="N305" s="10" t="s">
        <v>57</v>
      </c>
      <c r="O305" s="11">
        <f t="shared" si="60"/>
        <v>18487.142500000002</v>
      </c>
      <c r="P305" s="3" t="s">
        <v>58</v>
      </c>
      <c r="Q305" s="3" t="s">
        <v>58</v>
      </c>
      <c r="R305" s="3" t="s">
        <v>58</v>
      </c>
      <c r="S305" s="3" t="s">
        <v>58</v>
      </c>
      <c r="T305" s="10">
        <f t="shared" si="67"/>
        <v>35028.270000000004</v>
      </c>
      <c r="U305" s="10">
        <f t="shared" si="67"/>
        <v>35028.270000000004</v>
      </c>
      <c r="V305" s="10">
        <f t="shared" si="67"/>
        <v>35028.270000000004</v>
      </c>
      <c r="W305" s="10">
        <f t="shared" si="67"/>
        <v>35028.270000000004</v>
      </c>
      <c r="X305" s="10">
        <f t="shared" si="67"/>
        <v>35028.270000000004</v>
      </c>
      <c r="Y305" s="10">
        <f t="shared" si="67"/>
        <v>35028.270000000004</v>
      </c>
      <c r="Z305" s="10">
        <f t="shared" si="67"/>
        <v>35028.270000000004</v>
      </c>
      <c r="AA305" s="3" t="s">
        <v>59</v>
      </c>
      <c r="AB305" s="11" t="s">
        <v>58</v>
      </c>
      <c r="AC305" s="11" t="s">
        <v>58</v>
      </c>
      <c r="AD305" s="11" t="s">
        <v>58</v>
      </c>
      <c r="AE305" s="11" t="s">
        <v>58</v>
      </c>
      <c r="AF305" s="11" t="s">
        <v>58</v>
      </c>
      <c r="AG305" s="11" t="s">
        <v>58</v>
      </c>
      <c r="AH305" s="11" t="s">
        <v>58</v>
      </c>
      <c r="AI305" s="11" t="s">
        <v>58</v>
      </c>
      <c r="AJ305" s="11" t="s">
        <v>58</v>
      </c>
      <c r="AK305" s="11" t="s">
        <v>58</v>
      </c>
      <c r="AL305" s="11" t="s">
        <v>58</v>
      </c>
      <c r="AM305" s="11" t="s">
        <v>58</v>
      </c>
      <c r="AN305" s="11">
        <f t="shared" si="61"/>
        <v>11676.09</v>
      </c>
      <c r="AO305" s="11">
        <f t="shared" si="62"/>
        <v>11676.09</v>
      </c>
      <c r="AP305" s="10">
        <f t="shared" si="63"/>
        <v>11676.09</v>
      </c>
      <c r="AQ305" s="10">
        <f t="shared" si="63"/>
        <v>11676.09</v>
      </c>
      <c r="AR305" s="10">
        <f t="shared" si="63"/>
        <v>11676.09</v>
      </c>
      <c r="AS305" s="10">
        <f t="shared" si="63"/>
        <v>11676.09</v>
      </c>
    </row>
    <row r="306" spans="1:45" x14ac:dyDescent="0.75">
      <c r="A306" t="s">
        <v>51</v>
      </c>
      <c r="B306" t="s">
        <v>78</v>
      </c>
      <c r="C306" s="8">
        <v>1703</v>
      </c>
      <c r="D306" s="3" t="s">
        <v>53</v>
      </c>
      <c r="E306" s="3" t="str">
        <f t="shared" si="57"/>
        <v>CMG 1703  Level 1</v>
      </c>
      <c r="F306" s="9" cm="1">
        <f t="array" ref="F306">SUMPRODUCT(('[1]CMG Matrix 2023.07.01'!$A$4:$A$1303=$B$1)*('[1]CMG Matrix 2023.07.01'!$D$4:$D$1303=$C306)*('[1]CMG Matrix 2023.07.01'!$M$3:$P$3=$D306)*('[1]CMG Matrix 2023.07.01'!$M$4:$P$1303))</f>
        <v>35179.49</v>
      </c>
      <c r="G306" t="s">
        <v>54</v>
      </c>
      <c r="H306" t="s">
        <v>55</v>
      </c>
      <c r="I306" s="10">
        <f t="shared" si="54"/>
        <v>21107.694</v>
      </c>
      <c r="J306" s="10">
        <f t="shared" si="55"/>
        <v>63323.081999999995</v>
      </c>
      <c r="K306" s="10">
        <f t="shared" si="58"/>
        <v>35179.49</v>
      </c>
      <c r="L306" s="10">
        <f t="shared" si="59"/>
        <v>35179.49</v>
      </c>
      <c r="M306" s="11" t="s">
        <v>56</v>
      </c>
      <c r="N306" s="10" t="s">
        <v>57</v>
      </c>
      <c r="O306" s="11">
        <f t="shared" si="60"/>
        <v>33420.515499999994</v>
      </c>
      <c r="P306" s="3" t="s">
        <v>58</v>
      </c>
      <c r="Q306" s="3" t="s">
        <v>58</v>
      </c>
      <c r="R306" s="3" t="s">
        <v>58</v>
      </c>
      <c r="S306" s="3" t="s">
        <v>58</v>
      </c>
      <c r="T306" s="10">
        <f t="shared" si="67"/>
        <v>63323.081999999995</v>
      </c>
      <c r="U306" s="10">
        <f t="shared" si="67"/>
        <v>63323.081999999995</v>
      </c>
      <c r="V306" s="10">
        <f t="shared" si="67"/>
        <v>63323.081999999995</v>
      </c>
      <c r="W306" s="10">
        <f t="shared" si="67"/>
        <v>63323.081999999995</v>
      </c>
      <c r="X306" s="10">
        <f t="shared" si="67"/>
        <v>63323.081999999995</v>
      </c>
      <c r="Y306" s="10">
        <f t="shared" si="67"/>
        <v>63323.081999999995</v>
      </c>
      <c r="Z306" s="10">
        <f t="shared" si="67"/>
        <v>63323.081999999995</v>
      </c>
      <c r="AA306" s="3" t="s">
        <v>59</v>
      </c>
      <c r="AB306" s="11" t="s">
        <v>58</v>
      </c>
      <c r="AC306" s="11" t="s">
        <v>58</v>
      </c>
      <c r="AD306" s="11" t="s">
        <v>58</v>
      </c>
      <c r="AE306" s="11" t="s">
        <v>58</v>
      </c>
      <c r="AF306" s="11" t="s">
        <v>58</v>
      </c>
      <c r="AG306" s="11" t="s">
        <v>58</v>
      </c>
      <c r="AH306" s="11" t="s">
        <v>58</v>
      </c>
      <c r="AI306" s="11" t="s">
        <v>58</v>
      </c>
      <c r="AJ306" s="11" t="s">
        <v>58</v>
      </c>
      <c r="AK306" s="11" t="s">
        <v>58</v>
      </c>
      <c r="AL306" s="11" t="s">
        <v>58</v>
      </c>
      <c r="AM306" s="11" t="s">
        <v>58</v>
      </c>
      <c r="AN306" s="11">
        <f t="shared" si="61"/>
        <v>21107.694</v>
      </c>
      <c r="AO306" s="11">
        <f t="shared" si="62"/>
        <v>21107.694</v>
      </c>
      <c r="AP306" s="10">
        <f t="shared" si="63"/>
        <v>21107.694</v>
      </c>
      <c r="AQ306" s="10">
        <f t="shared" si="63"/>
        <v>21107.694</v>
      </c>
      <c r="AR306" s="10">
        <f t="shared" si="63"/>
        <v>21107.694</v>
      </c>
      <c r="AS306" s="10">
        <f t="shared" si="63"/>
        <v>21107.694</v>
      </c>
    </row>
    <row r="307" spans="1:45" x14ac:dyDescent="0.75">
      <c r="A307" t="s">
        <v>51</v>
      </c>
      <c r="B307" t="s">
        <v>78</v>
      </c>
      <c r="C307" s="8">
        <v>1703</v>
      </c>
      <c r="D307" s="3" t="s">
        <v>60</v>
      </c>
      <c r="E307" s="3" t="str">
        <f t="shared" si="57"/>
        <v>CMG 1703  Level 2</v>
      </c>
      <c r="F307" s="9" cm="1">
        <f t="array" ref="F307">SUMPRODUCT(('[1]CMG Matrix 2023.07.01'!$A$4:$A$1303=$B$1)*('[1]CMG Matrix 2023.07.01'!$D$4:$D$1303=$C307)*('[1]CMG Matrix 2023.07.01'!$M$3:$P$3=$D307)*('[1]CMG Matrix 2023.07.01'!$M$4:$P$1303))</f>
        <v>26697.54</v>
      </c>
      <c r="G307" t="s">
        <v>54</v>
      </c>
      <c r="H307" t="s">
        <v>55</v>
      </c>
      <c r="I307" s="10">
        <f t="shared" si="54"/>
        <v>16018.523999999999</v>
      </c>
      <c r="J307" s="10">
        <f t="shared" si="55"/>
        <v>48055.572</v>
      </c>
      <c r="K307" s="10">
        <f t="shared" si="58"/>
        <v>26697.54</v>
      </c>
      <c r="L307" s="10">
        <f t="shared" si="59"/>
        <v>26697.54</v>
      </c>
      <c r="M307" s="11" t="s">
        <v>56</v>
      </c>
      <c r="N307" s="10" t="s">
        <v>57</v>
      </c>
      <c r="O307" s="11">
        <f t="shared" si="60"/>
        <v>25362.663</v>
      </c>
      <c r="P307" s="3" t="s">
        <v>58</v>
      </c>
      <c r="Q307" s="3" t="s">
        <v>58</v>
      </c>
      <c r="R307" s="3" t="s">
        <v>58</v>
      </c>
      <c r="S307" s="3" t="s">
        <v>58</v>
      </c>
      <c r="T307" s="10">
        <f t="shared" si="67"/>
        <v>48055.572</v>
      </c>
      <c r="U307" s="10">
        <f t="shared" si="67"/>
        <v>48055.572</v>
      </c>
      <c r="V307" s="10">
        <f t="shared" si="67"/>
        <v>48055.572</v>
      </c>
      <c r="W307" s="10">
        <f t="shared" si="67"/>
        <v>48055.572</v>
      </c>
      <c r="X307" s="10">
        <f t="shared" si="67"/>
        <v>48055.572</v>
      </c>
      <c r="Y307" s="10">
        <f t="shared" si="67"/>
        <v>48055.572</v>
      </c>
      <c r="Z307" s="10">
        <f t="shared" si="67"/>
        <v>48055.572</v>
      </c>
      <c r="AA307" s="3" t="s">
        <v>59</v>
      </c>
      <c r="AB307" s="11" t="s">
        <v>58</v>
      </c>
      <c r="AC307" s="11" t="s">
        <v>58</v>
      </c>
      <c r="AD307" s="11" t="s">
        <v>58</v>
      </c>
      <c r="AE307" s="11" t="s">
        <v>58</v>
      </c>
      <c r="AF307" s="11" t="s">
        <v>58</v>
      </c>
      <c r="AG307" s="11" t="s">
        <v>58</v>
      </c>
      <c r="AH307" s="11" t="s">
        <v>58</v>
      </c>
      <c r="AI307" s="11" t="s">
        <v>58</v>
      </c>
      <c r="AJ307" s="11" t="s">
        <v>58</v>
      </c>
      <c r="AK307" s="11" t="s">
        <v>58</v>
      </c>
      <c r="AL307" s="11" t="s">
        <v>58</v>
      </c>
      <c r="AM307" s="11" t="s">
        <v>58</v>
      </c>
      <c r="AN307" s="11">
        <f t="shared" si="61"/>
        <v>16018.523999999999</v>
      </c>
      <c r="AO307" s="11">
        <f t="shared" si="62"/>
        <v>16018.523999999999</v>
      </c>
      <c r="AP307" s="10">
        <f t="shared" si="63"/>
        <v>16018.523999999999</v>
      </c>
      <c r="AQ307" s="10">
        <f t="shared" si="63"/>
        <v>16018.523999999999</v>
      </c>
      <c r="AR307" s="10">
        <f t="shared" si="63"/>
        <v>16018.523999999999</v>
      </c>
      <c r="AS307" s="10">
        <f t="shared" si="63"/>
        <v>16018.523999999999</v>
      </c>
    </row>
    <row r="308" spans="1:45" x14ac:dyDescent="0.75">
      <c r="A308" t="s">
        <v>51</v>
      </c>
      <c r="B308" t="s">
        <v>78</v>
      </c>
      <c r="C308" s="8">
        <v>1703</v>
      </c>
      <c r="D308" s="3" t="s">
        <v>61</v>
      </c>
      <c r="E308" s="3" t="str">
        <f t="shared" si="57"/>
        <v>CMG 1703  Level 3</v>
      </c>
      <c r="F308" s="9" cm="1">
        <f t="array" ref="F308">SUMPRODUCT(('[1]CMG Matrix 2023.07.01'!$A$4:$A$1303=$B$1)*('[1]CMG Matrix 2023.07.01'!$D$4:$D$1303=$C308)*('[1]CMG Matrix 2023.07.01'!$M$3:$P$3=$D308)*('[1]CMG Matrix 2023.07.01'!$M$4:$P$1303))</f>
        <v>25280.59</v>
      </c>
      <c r="G308" t="s">
        <v>54</v>
      </c>
      <c r="H308" t="s">
        <v>55</v>
      </c>
      <c r="I308" s="10">
        <f t="shared" si="54"/>
        <v>15168.353999999999</v>
      </c>
      <c r="J308" s="10">
        <f t="shared" si="55"/>
        <v>45505.061999999998</v>
      </c>
      <c r="K308" s="10">
        <f t="shared" si="58"/>
        <v>25280.59</v>
      </c>
      <c r="L308" s="10">
        <f t="shared" si="59"/>
        <v>25280.59</v>
      </c>
      <c r="M308" s="11" t="s">
        <v>56</v>
      </c>
      <c r="N308" s="10" t="s">
        <v>57</v>
      </c>
      <c r="O308" s="11">
        <f t="shared" si="60"/>
        <v>24016.5605</v>
      </c>
      <c r="P308" s="3" t="s">
        <v>58</v>
      </c>
      <c r="Q308" s="3" t="s">
        <v>58</v>
      </c>
      <c r="R308" s="3" t="s">
        <v>58</v>
      </c>
      <c r="S308" s="3" t="s">
        <v>58</v>
      </c>
      <c r="T308" s="10">
        <f t="shared" si="67"/>
        <v>45505.061999999998</v>
      </c>
      <c r="U308" s="10">
        <f t="shared" si="67"/>
        <v>45505.061999999998</v>
      </c>
      <c r="V308" s="10">
        <f t="shared" si="67"/>
        <v>45505.061999999998</v>
      </c>
      <c r="W308" s="10">
        <f t="shared" si="67"/>
        <v>45505.061999999998</v>
      </c>
      <c r="X308" s="10">
        <f t="shared" si="67"/>
        <v>45505.061999999998</v>
      </c>
      <c r="Y308" s="10">
        <f t="shared" si="67"/>
        <v>45505.061999999998</v>
      </c>
      <c r="Z308" s="10">
        <f t="shared" si="67"/>
        <v>45505.061999999998</v>
      </c>
      <c r="AA308" s="3" t="s">
        <v>59</v>
      </c>
      <c r="AB308" s="11" t="s">
        <v>58</v>
      </c>
      <c r="AC308" s="11" t="s">
        <v>58</v>
      </c>
      <c r="AD308" s="11" t="s">
        <v>58</v>
      </c>
      <c r="AE308" s="11" t="s">
        <v>58</v>
      </c>
      <c r="AF308" s="11" t="s">
        <v>58</v>
      </c>
      <c r="AG308" s="11" t="s">
        <v>58</v>
      </c>
      <c r="AH308" s="11" t="s">
        <v>58</v>
      </c>
      <c r="AI308" s="11" t="s">
        <v>58</v>
      </c>
      <c r="AJ308" s="11" t="s">
        <v>58</v>
      </c>
      <c r="AK308" s="11" t="s">
        <v>58</v>
      </c>
      <c r="AL308" s="11" t="s">
        <v>58</v>
      </c>
      <c r="AM308" s="11" t="s">
        <v>58</v>
      </c>
      <c r="AN308" s="11">
        <f t="shared" si="61"/>
        <v>15168.353999999999</v>
      </c>
      <c r="AO308" s="11">
        <f t="shared" si="62"/>
        <v>15168.353999999999</v>
      </c>
      <c r="AP308" s="10">
        <f t="shared" si="63"/>
        <v>15168.353999999999</v>
      </c>
      <c r="AQ308" s="10">
        <f t="shared" si="63"/>
        <v>15168.353999999999</v>
      </c>
      <c r="AR308" s="10">
        <f t="shared" si="63"/>
        <v>15168.353999999999</v>
      </c>
      <c r="AS308" s="10">
        <f t="shared" si="63"/>
        <v>15168.353999999999</v>
      </c>
    </row>
    <row r="309" spans="1:45" x14ac:dyDescent="0.75">
      <c r="A309" t="s">
        <v>51</v>
      </c>
      <c r="B309" t="s">
        <v>78</v>
      </c>
      <c r="C309" s="8">
        <v>1703</v>
      </c>
      <c r="D309" s="3" t="s">
        <v>62</v>
      </c>
      <c r="E309" s="3" t="str">
        <f t="shared" si="57"/>
        <v>CMG 1703  Level 4</v>
      </c>
      <c r="F309" s="9" cm="1">
        <f t="array" ref="F309">SUMPRODUCT(('[1]CMG Matrix 2023.07.01'!$A$4:$A$1303=$B$1)*('[1]CMG Matrix 2023.07.01'!$D$4:$D$1303=$C309)*('[1]CMG Matrix 2023.07.01'!$M$3:$P$3=$D309)*('[1]CMG Matrix 2023.07.01'!$M$4:$P$1303))</f>
        <v>23057.29</v>
      </c>
      <c r="G309" t="s">
        <v>54</v>
      </c>
      <c r="H309" t="s">
        <v>55</v>
      </c>
      <c r="I309" s="10">
        <f t="shared" si="54"/>
        <v>13834.374</v>
      </c>
      <c r="J309" s="10">
        <f t="shared" si="55"/>
        <v>41503.122000000003</v>
      </c>
      <c r="K309" s="10">
        <f t="shared" si="58"/>
        <v>23057.29</v>
      </c>
      <c r="L309" s="10">
        <f t="shared" si="59"/>
        <v>23057.29</v>
      </c>
      <c r="M309" s="11" t="s">
        <v>56</v>
      </c>
      <c r="N309" s="10" t="s">
        <v>57</v>
      </c>
      <c r="O309" s="11">
        <f t="shared" si="60"/>
        <v>21904.425500000001</v>
      </c>
      <c r="P309" s="3" t="s">
        <v>58</v>
      </c>
      <c r="Q309" s="3" t="s">
        <v>58</v>
      </c>
      <c r="R309" s="3" t="s">
        <v>58</v>
      </c>
      <c r="S309" s="3" t="s">
        <v>58</v>
      </c>
      <c r="T309" s="10">
        <f t="shared" si="67"/>
        <v>41503.122000000003</v>
      </c>
      <c r="U309" s="10">
        <f t="shared" si="67"/>
        <v>41503.122000000003</v>
      </c>
      <c r="V309" s="10">
        <f t="shared" si="67"/>
        <v>41503.122000000003</v>
      </c>
      <c r="W309" s="10">
        <f t="shared" si="67"/>
        <v>41503.122000000003</v>
      </c>
      <c r="X309" s="10">
        <f t="shared" si="67"/>
        <v>41503.122000000003</v>
      </c>
      <c r="Y309" s="10">
        <f t="shared" si="67"/>
        <v>41503.122000000003</v>
      </c>
      <c r="Z309" s="10">
        <f t="shared" si="67"/>
        <v>41503.122000000003</v>
      </c>
      <c r="AA309" s="3" t="s">
        <v>59</v>
      </c>
      <c r="AB309" s="11" t="s">
        <v>58</v>
      </c>
      <c r="AC309" s="11" t="s">
        <v>58</v>
      </c>
      <c r="AD309" s="11" t="s">
        <v>58</v>
      </c>
      <c r="AE309" s="11" t="s">
        <v>58</v>
      </c>
      <c r="AF309" s="11" t="s">
        <v>58</v>
      </c>
      <c r="AG309" s="11" t="s">
        <v>58</v>
      </c>
      <c r="AH309" s="11" t="s">
        <v>58</v>
      </c>
      <c r="AI309" s="11" t="s">
        <v>58</v>
      </c>
      <c r="AJ309" s="11" t="s">
        <v>58</v>
      </c>
      <c r="AK309" s="11" t="s">
        <v>58</v>
      </c>
      <c r="AL309" s="11" t="s">
        <v>58</v>
      </c>
      <c r="AM309" s="11" t="s">
        <v>58</v>
      </c>
      <c r="AN309" s="11">
        <f t="shared" si="61"/>
        <v>13834.374</v>
      </c>
      <c r="AO309" s="11">
        <f t="shared" si="62"/>
        <v>13834.374</v>
      </c>
      <c r="AP309" s="10">
        <f t="shared" si="63"/>
        <v>13834.374</v>
      </c>
      <c r="AQ309" s="10">
        <f t="shared" si="63"/>
        <v>13834.374</v>
      </c>
      <c r="AR309" s="10">
        <f t="shared" si="63"/>
        <v>13834.374</v>
      </c>
      <c r="AS309" s="10">
        <f t="shared" si="63"/>
        <v>13834.374</v>
      </c>
    </row>
    <row r="310" spans="1:45" x14ac:dyDescent="0.75">
      <c r="A310" t="s">
        <v>51</v>
      </c>
      <c r="B310" t="s">
        <v>78</v>
      </c>
      <c r="C310" s="8">
        <v>1704</v>
      </c>
      <c r="D310" s="3" t="s">
        <v>53</v>
      </c>
      <c r="E310" s="3" t="str">
        <f t="shared" si="57"/>
        <v>CMG 1704  Level 1</v>
      </c>
      <c r="F310" s="9" cm="1">
        <f t="array" ref="F310">SUMPRODUCT(('[1]CMG Matrix 2023.07.01'!$A$4:$A$1303=$B$1)*('[1]CMG Matrix 2023.07.01'!$D$4:$D$1303=$C310)*('[1]CMG Matrix 2023.07.01'!$M$3:$P$3=$D310)*('[1]CMG Matrix 2023.07.01'!$M$4:$P$1303))</f>
        <v>40520.43</v>
      </c>
      <c r="G310" t="s">
        <v>54</v>
      </c>
      <c r="H310" t="s">
        <v>55</v>
      </c>
      <c r="I310" s="10">
        <f t="shared" si="54"/>
        <v>24312.257999999998</v>
      </c>
      <c r="J310" s="10">
        <f t="shared" si="55"/>
        <v>72936.774000000005</v>
      </c>
      <c r="K310" s="10">
        <f t="shared" si="58"/>
        <v>40520.43</v>
      </c>
      <c r="L310" s="10">
        <f t="shared" si="59"/>
        <v>40520.43</v>
      </c>
      <c r="M310" s="11" t="s">
        <v>56</v>
      </c>
      <c r="N310" s="10" t="s">
        <v>57</v>
      </c>
      <c r="O310" s="11">
        <f t="shared" si="60"/>
        <v>38494.408499999998</v>
      </c>
      <c r="P310" s="3" t="s">
        <v>58</v>
      </c>
      <c r="Q310" s="3" t="s">
        <v>58</v>
      </c>
      <c r="R310" s="3" t="s">
        <v>58</v>
      </c>
      <c r="S310" s="3" t="s">
        <v>58</v>
      </c>
      <c r="T310" s="10">
        <f t="shared" si="67"/>
        <v>72936.774000000005</v>
      </c>
      <c r="U310" s="10">
        <f t="shared" si="67"/>
        <v>72936.774000000005</v>
      </c>
      <c r="V310" s="10">
        <f t="shared" si="67"/>
        <v>72936.774000000005</v>
      </c>
      <c r="W310" s="10">
        <f t="shared" si="67"/>
        <v>72936.774000000005</v>
      </c>
      <c r="X310" s="10">
        <f t="shared" si="67"/>
        <v>72936.774000000005</v>
      </c>
      <c r="Y310" s="10">
        <f t="shared" si="67"/>
        <v>72936.774000000005</v>
      </c>
      <c r="Z310" s="10">
        <f t="shared" si="67"/>
        <v>72936.774000000005</v>
      </c>
      <c r="AA310" s="3" t="s">
        <v>59</v>
      </c>
      <c r="AB310" s="11" t="s">
        <v>58</v>
      </c>
      <c r="AC310" s="11" t="s">
        <v>58</v>
      </c>
      <c r="AD310" s="11" t="s">
        <v>58</v>
      </c>
      <c r="AE310" s="11" t="s">
        <v>58</v>
      </c>
      <c r="AF310" s="11" t="s">
        <v>58</v>
      </c>
      <c r="AG310" s="11" t="s">
        <v>58</v>
      </c>
      <c r="AH310" s="11" t="s">
        <v>58</v>
      </c>
      <c r="AI310" s="11" t="s">
        <v>58</v>
      </c>
      <c r="AJ310" s="11" t="s">
        <v>58</v>
      </c>
      <c r="AK310" s="11" t="s">
        <v>58</v>
      </c>
      <c r="AL310" s="11" t="s">
        <v>58</v>
      </c>
      <c r="AM310" s="11" t="s">
        <v>58</v>
      </c>
      <c r="AN310" s="11">
        <f t="shared" si="61"/>
        <v>24312.257999999998</v>
      </c>
      <c r="AO310" s="11">
        <f t="shared" si="62"/>
        <v>24312.257999999998</v>
      </c>
      <c r="AP310" s="10">
        <f t="shared" si="63"/>
        <v>24312.257999999998</v>
      </c>
      <c r="AQ310" s="10">
        <f t="shared" si="63"/>
        <v>24312.257999999998</v>
      </c>
      <c r="AR310" s="10">
        <f t="shared" si="63"/>
        <v>24312.257999999998</v>
      </c>
      <c r="AS310" s="10">
        <f t="shared" si="63"/>
        <v>24312.257999999998</v>
      </c>
    </row>
    <row r="311" spans="1:45" x14ac:dyDescent="0.75">
      <c r="A311" t="s">
        <v>51</v>
      </c>
      <c r="B311" t="s">
        <v>78</v>
      </c>
      <c r="C311" s="8">
        <v>1704</v>
      </c>
      <c r="D311" s="3" t="s">
        <v>60</v>
      </c>
      <c r="E311" s="3" t="str">
        <f t="shared" si="57"/>
        <v>CMG 1704  Level 2</v>
      </c>
      <c r="F311" s="9" cm="1">
        <f t="array" ref="F311">SUMPRODUCT(('[1]CMG Matrix 2023.07.01'!$A$4:$A$1303=$B$1)*('[1]CMG Matrix 2023.07.01'!$D$4:$D$1303=$C311)*('[1]CMG Matrix 2023.07.01'!$M$3:$P$3=$D311)*('[1]CMG Matrix 2023.07.01'!$M$4:$P$1303))</f>
        <v>30749.05</v>
      </c>
      <c r="G311" t="s">
        <v>54</v>
      </c>
      <c r="H311" t="s">
        <v>55</v>
      </c>
      <c r="I311" s="10">
        <f t="shared" si="54"/>
        <v>18449.43</v>
      </c>
      <c r="J311" s="10">
        <f t="shared" si="55"/>
        <v>55348.29</v>
      </c>
      <c r="K311" s="10">
        <f t="shared" si="58"/>
        <v>30749.05</v>
      </c>
      <c r="L311" s="10">
        <f t="shared" si="59"/>
        <v>30749.05</v>
      </c>
      <c r="M311" s="11" t="s">
        <v>56</v>
      </c>
      <c r="N311" s="10" t="s">
        <v>57</v>
      </c>
      <c r="O311" s="11">
        <f t="shared" si="60"/>
        <v>29211.597499999996</v>
      </c>
      <c r="P311" s="3" t="s">
        <v>58</v>
      </c>
      <c r="Q311" s="3" t="s">
        <v>58</v>
      </c>
      <c r="R311" s="3" t="s">
        <v>58</v>
      </c>
      <c r="S311" s="3" t="s">
        <v>58</v>
      </c>
      <c r="T311" s="10">
        <f t="shared" si="67"/>
        <v>55348.29</v>
      </c>
      <c r="U311" s="10">
        <f t="shared" si="67"/>
        <v>55348.29</v>
      </c>
      <c r="V311" s="10">
        <f t="shared" si="67"/>
        <v>55348.29</v>
      </c>
      <c r="W311" s="10">
        <f t="shared" si="67"/>
        <v>55348.29</v>
      </c>
      <c r="X311" s="10">
        <f t="shared" si="67"/>
        <v>55348.29</v>
      </c>
      <c r="Y311" s="10">
        <f t="shared" si="67"/>
        <v>55348.29</v>
      </c>
      <c r="Z311" s="10">
        <f t="shared" si="67"/>
        <v>55348.29</v>
      </c>
      <c r="AA311" s="3" t="s">
        <v>59</v>
      </c>
      <c r="AB311" s="11" t="s">
        <v>58</v>
      </c>
      <c r="AC311" s="11" t="s">
        <v>58</v>
      </c>
      <c r="AD311" s="11" t="s">
        <v>58</v>
      </c>
      <c r="AE311" s="11" t="s">
        <v>58</v>
      </c>
      <c r="AF311" s="11" t="s">
        <v>58</v>
      </c>
      <c r="AG311" s="11" t="s">
        <v>58</v>
      </c>
      <c r="AH311" s="11" t="s">
        <v>58</v>
      </c>
      <c r="AI311" s="11" t="s">
        <v>58</v>
      </c>
      <c r="AJ311" s="11" t="s">
        <v>58</v>
      </c>
      <c r="AK311" s="11" t="s">
        <v>58</v>
      </c>
      <c r="AL311" s="11" t="s">
        <v>58</v>
      </c>
      <c r="AM311" s="11" t="s">
        <v>58</v>
      </c>
      <c r="AN311" s="11">
        <f t="shared" si="61"/>
        <v>18449.43</v>
      </c>
      <c r="AO311" s="11">
        <f t="shared" si="62"/>
        <v>18449.43</v>
      </c>
      <c r="AP311" s="10">
        <f t="shared" si="63"/>
        <v>18449.43</v>
      </c>
      <c r="AQ311" s="10">
        <f t="shared" si="63"/>
        <v>18449.43</v>
      </c>
      <c r="AR311" s="10">
        <f t="shared" si="63"/>
        <v>18449.43</v>
      </c>
      <c r="AS311" s="10">
        <f t="shared" si="63"/>
        <v>18449.43</v>
      </c>
    </row>
    <row r="312" spans="1:45" x14ac:dyDescent="0.75">
      <c r="A312" t="s">
        <v>51</v>
      </c>
      <c r="B312" t="s">
        <v>78</v>
      </c>
      <c r="C312" s="8">
        <v>1704</v>
      </c>
      <c r="D312" s="3" t="s">
        <v>61</v>
      </c>
      <c r="E312" s="3" t="str">
        <f t="shared" si="57"/>
        <v>CMG 1704  Level 3</v>
      </c>
      <c r="F312" s="9" cm="1">
        <f t="array" ref="F312">SUMPRODUCT(('[1]CMG Matrix 2023.07.01'!$A$4:$A$1303=$B$1)*('[1]CMG Matrix 2023.07.01'!$D$4:$D$1303=$C312)*('[1]CMG Matrix 2023.07.01'!$M$3:$P$3=$D312)*('[1]CMG Matrix 2023.07.01'!$M$4:$P$1303))</f>
        <v>29118.39</v>
      </c>
      <c r="G312" t="s">
        <v>54</v>
      </c>
      <c r="H312" t="s">
        <v>55</v>
      </c>
      <c r="I312" s="10">
        <f t="shared" si="54"/>
        <v>17471.034</v>
      </c>
      <c r="J312" s="10">
        <f t="shared" si="55"/>
        <v>52413.101999999999</v>
      </c>
      <c r="K312" s="10">
        <f t="shared" si="58"/>
        <v>29118.39</v>
      </c>
      <c r="L312" s="10">
        <f t="shared" si="59"/>
        <v>29118.39</v>
      </c>
      <c r="M312" s="11" t="s">
        <v>56</v>
      </c>
      <c r="N312" s="10" t="s">
        <v>57</v>
      </c>
      <c r="O312" s="11">
        <f t="shared" si="60"/>
        <v>27662.470499999999</v>
      </c>
      <c r="P312" s="3" t="s">
        <v>58</v>
      </c>
      <c r="Q312" s="3" t="s">
        <v>58</v>
      </c>
      <c r="R312" s="3" t="s">
        <v>58</v>
      </c>
      <c r="S312" s="3" t="s">
        <v>58</v>
      </c>
      <c r="T312" s="10">
        <f t="shared" si="67"/>
        <v>52413.101999999999</v>
      </c>
      <c r="U312" s="10">
        <f t="shared" si="67"/>
        <v>52413.101999999999</v>
      </c>
      <c r="V312" s="10">
        <f t="shared" si="67"/>
        <v>52413.101999999999</v>
      </c>
      <c r="W312" s="10">
        <f t="shared" si="67"/>
        <v>52413.101999999999</v>
      </c>
      <c r="X312" s="10">
        <f t="shared" si="67"/>
        <v>52413.101999999999</v>
      </c>
      <c r="Y312" s="10">
        <f t="shared" si="67"/>
        <v>52413.101999999999</v>
      </c>
      <c r="Z312" s="10">
        <f t="shared" si="67"/>
        <v>52413.101999999999</v>
      </c>
      <c r="AA312" s="3" t="s">
        <v>59</v>
      </c>
      <c r="AB312" s="11" t="s">
        <v>58</v>
      </c>
      <c r="AC312" s="11" t="s">
        <v>58</v>
      </c>
      <c r="AD312" s="11" t="s">
        <v>58</v>
      </c>
      <c r="AE312" s="11" t="s">
        <v>58</v>
      </c>
      <c r="AF312" s="11" t="s">
        <v>58</v>
      </c>
      <c r="AG312" s="11" t="s">
        <v>58</v>
      </c>
      <c r="AH312" s="11" t="s">
        <v>58</v>
      </c>
      <c r="AI312" s="11" t="s">
        <v>58</v>
      </c>
      <c r="AJ312" s="11" t="s">
        <v>58</v>
      </c>
      <c r="AK312" s="11" t="s">
        <v>58</v>
      </c>
      <c r="AL312" s="11" t="s">
        <v>58</v>
      </c>
      <c r="AM312" s="11" t="s">
        <v>58</v>
      </c>
      <c r="AN312" s="11">
        <f t="shared" si="61"/>
        <v>17471.034</v>
      </c>
      <c r="AO312" s="11">
        <f t="shared" si="62"/>
        <v>17471.034</v>
      </c>
      <c r="AP312" s="10">
        <f t="shared" si="63"/>
        <v>17471.034</v>
      </c>
      <c r="AQ312" s="10">
        <f t="shared" si="63"/>
        <v>17471.034</v>
      </c>
      <c r="AR312" s="10">
        <f t="shared" si="63"/>
        <v>17471.034</v>
      </c>
      <c r="AS312" s="10">
        <f t="shared" si="63"/>
        <v>17471.034</v>
      </c>
    </row>
    <row r="313" spans="1:45" x14ac:dyDescent="0.75">
      <c r="A313" t="s">
        <v>51</v>
      </c>
      <c r="B313" t="s">
        <v>78</v>
      </c>
      <c r="C313" s="8">
        <v>1704</v>
      </c>
      <c r="D313" s="3" t="s">
        <v>62</v>
      </c>
      <c r="E313" s="3" t="str">
        <f t="shared" si="57"/>
        <v>CMG 1704  Level 4</v>
      </c>
      <c r="F313" s="9" cm="1">
        <f t="array" ref="F313">SUMPRODUCT(('[1]CMG Matrix 2023.07.01'!$A$4:$A$1303=$B$1)*('[1]CMG Matrix 2023.07.01'!$D$4:$D$1303=$C313)*('[1]CMG Matrix 2023.07.01'!$M$3:$P$3=$D313)*('[1]CMG Matrix 2023.07.01'!$M$4:$P$1303))</f>
        <v>26557.46</v>
      </c>
      <c r="G313" t="s">
        <v>54</v>
      </c>
      <c r="H313" t="s">
        <v>55</v>
      </c>
      <c r="I313" s="10">
        <f t="shared" si="54"/>
        <v>15934.475999999999</v>
      </c>
      <c r="J313" s="10">
        <f t="shared" si="55"/>
        <v>47803.428</v>
      </c>
      <c r="K313" s="10">
        <f t="shared" si="58"/>
        <v>26557.46</v>
      </c>
      <c r="L313" s="10">
        <f t="shared" si="59"/>
        <v>26557.46</v>
      </c>
      <c r="M313" s="11" t="s">
        <v>56</v>
      </c>
      <c r="N313" s="10" t="s">
        <v>57</v>
      </c>
      <c r="O313" s="11">
        <f t="shared" si="60"/>
        <v>25229.587</v>
      </c>
      <c r="P313" s="3" t="s">
        <v>58</v>
      </c>
      <c r="Q313" s="3" t="s">
        <v>58</v>
      </c>
      <c r="R313" s="3" t="s">
        <v>58</v>
      </c>
      <c r="S313" s="3" t="s">
        <v>58</v>
      </c>
      <c r="T313" s="10">
        <f t="shared" si="67"/>
        <v>47803.428</v>
      </c>
      <c r="U313" s="10">
        <f t="shared" si="67"/>
        <v>47803.428</v>
      </c>
      <c r="V313" s="10">
        <f t="shared" si="67"/>
        <v>47803.428</v>
      </c>
      <c r="W313" s="10">
        <f t="shared" si="67"/>
        <v>47803.428</v>
      </c>
      <c r="X313" s="10">
        <f t="shared" si="67"/>
        <v>47803.428</v>
      </c>
      <c r="Y313" s="10">
        <f t="shared" si="67"/>
        <v>47803.428</v>
      </c>
      <c r="Z313" s="10">
        <f t="shared" si="67"/>
        <v>47803.428</v>
      </c>
      <c r="AA313" s="3" t="s">
        <v>59</v>
      </c>
      <c r="AB313" s="11" t="s">
        <v>58</v>
      </c>
      <c r="AC313" s="11" t="s">
        <v>58</v>
      </c>
      <c r="AD313" s="11" t="s">
        <v>58</v>
      </c>
      <c r="AE313" s="11" t="s">
        <v>58</v>
      </c>
      <c r="AF313" s="11" t="s">
        <v>58</v>
      </c>
      <c r="AG313" s="11" t="s">
        <v>58</v>
      </c>
      <c r="AH313" s="11" t="s">
        <v>58</v>
      </c>
      <c r="AI313" s="11" t="s">
        <v>58</v>
      </c>
      <c r="AJ313" s="11" t="s">
        <v>58</v>
      </c>
      <c r="AK313" s="11" t="s">
        <v>58</v>
      </c>
      <c r="AL313" s="11" t="s">
        <v>58</v>
      </c>
      <c r="AM313" s="11" t="s">
        <v>58</v>
      </c>
      <c r="AN313" s="11">
        <f t="shared" si="61"/>
        <v>15934.475999999999</v>
      </c>
      <c r="AO313" s="11">
        <f t="shared" si="62"/>
        <v>15934.475999999999</v>
      </c>
      <c r="AP313" s="10">
        <f t="shared" si="63"/>
        <v>15934.475999999999</v>
      </c>
      <c r="AQ313" s="10">
        <f t="shared" si="63"/>
        <v>15934.475999999999</v>
      </c>
      <c r="AR313" s="10">
        <f t="shared" si="63"/>
        <v>15934.475999999999</v>
      </c>
      <c r="AS313" s="10">
        <f t="shared" si="63"/>
        <v>15934.475999999999</v>
      </c>
    </row>
    <row r="314" spans="1:45" x14ac:dyDescent="0.75">
      <c r="A314" t="s">
        <v>51</v>
      </c>
      <c r="B314" t="s">
        <v>78</v>
      </c>
      <c r="C314" s="8">
        <v>1705</v>
      </c>
      <c r="D314" s="3" t="s">
        <v>53</v>
      </c>
      <c r="E314" s="3" t="str">
        <f t="shared" si="57"/>
        <v>CMG 1705  Level 1</v>
      </c>
      <c r="F314" s="9" cm="1">
        <f t="array" ref="F314">SUMPRODUCT(('[1]CMG Matrix 2023.07.01'!$A$4:$A$1303=$B$1)*('[1]CMG Matrix 2023.07.01'!$D$4:$D$1303=$C314)*('[1]CMG Matrix 2023.07.01'!$M$3:$P$3=$D314)*('[1]CMG Matrix 2023.07.01'!$M$4:$P$1303))</f>
        <v>46418.09</v>
      </c>
      <c r="G314" t="s">
        <v>54</v>
      </c>
      <c r="H314" t="s">
        <v>55</v>
      </c>
      <c r="I314" s="10">
        <f t="shared" si="54"/>
        <v>27850.853999999996</v>
      </c>
      <c r="J314" s="10">
        <f t="shared" si="55"/>
        <v>83552.561999999991</v>
      </c>
      <c r="K314" s="10">
        <f t="shared" si="58"/>
        <v>46418.09</v>
      </c>
      <c r="L314" s="10">
        <f t="shared" si="59"/>
        <v>46418.09</v>
      </c>
      <c r="M314" s="11" t="s">
        <v>56</v>
      </c>
      <c r="N314" s="10" t="s">
        <v>57</v>
      </c>
      <c r="O314" s="11">
        <f t="shared" si="60"/>
        <v>44097.185499999992</v>
      </c>
      <c r="P314" s="3" t="s">
        <v>58</v>
      </c>
      <c r="Q314" s="3" t="s">
        <v>58</v>
      </c>
      <c r="R314" s="3" t="s">
        <v>58</v>
      </c>
      <c r="S314" s="3" t="s">
        <v>58</v>
      </c>
      <c r="T314" s="10">
        <f t="shared" si="67"/>
        <v>83552.561999999991</v>
      </c>
      <c r="U314" s="10">
        <f t="shared" si="67"/>
        <v>83552.561999999991</v>
      </c>
      <c r="V314" s="10">
        <f t="shared" si="67"/>
        <v>83552.561999999991</v>
      </c>
      <c r="W314" s="10">
        <f t="shared" si="67"/>
        <v>83552.561999999991</v>
      </c>
      <c r="X314" s="10">
        <f t="shared" si="67"/>
        <v>83552.561999999991</v>
      </c>
      <c r="Y314" s="10">
        <f t="shared" si="67"/>
        <v>83552.561999999991</v>
      </c>
      <c r="Z314" s="10">
        <f t="shared" si="67"/>
        <v>83552.561999999991</v>
      </c>
      <c r="AA314" s="3" t="s">
        <v>59</v>
      </c>
      <c r="AB314" s="11" t="s">
        <v>58</v>
      </c>
      <c r="AC314" s="11" t="s">
        <v>58</v>
      </c>
      <c r="AD314" s="11" t="s">
        <v>58</v>
      </c>
      <c r="AE314" s="11" t="s">
        <v>58</v>
      </c>
      <c r="AF314" s="11" t="s">
        <v>58</v>
      </c>
      <c r="AG314" s="11" t="s">
        <v>58</v>
      </c>
      <c r="AH314" s="11" t="s">
        <v>58</v>
      </c>
      <c r="AI314" s="11" t="s">
        <v>58</v>
      </c>
      <c r="AJ314" s="11" t="s">
        <v>58</v>
      </c>
      <c r="AK314" s="11" t="s">
        <v>58</v>
      </c>
      <c r="AL314" s="11" t="s">
        <v>58</v>
      </c>
      <c r="AM314" s="11" t="s">
        <v>58</v>
      </c>
      <c r="AN314" s="11">
        <f t="shared" si="61"/>
        <v>27850.853999999996</v>
      </c>
      <c r="AO314" s="11">
        <f t="shared" si="62"/>
        <v>27850.853999999996</v>
      </c>
      <c r="AP314" s="10">
        <f t="shared" si="63"/>
        <v>27850.853999999996</v>
      </c>
      <c r="AQ314" s="10">
        <f t="shared" si="63"/>
        <v>27850.853999999996</v>
      </c>
      <c r="AR314" s="10">
        <f t="shared" si="63"/>
        <v>27850.853999999996</v>
      </c>
      <c r="AS314" s="10">
        <f t="shared" si="63"/>
        <v>27850.853999999996</v>
      </c>
    </row>
    <row r="315" spans="1:45" x14ac:dyDescent="0.75">
      <c r="A315" t="s">
        <v>51</v>
      </c>
      <c r="B315" t="s">
        <v>78</v>
      </c>
      <c r="C315" s="8">
        <v>1705</v>
      </c>
      <c r="D315" s="3" t="s">
        <v>60</v>
      </c>
      <c r="E315" s="3" t="str">
        <f t="shared" si="57"/>
        <v>CMG 1705  Level 2</v>
      </c>
      <c r="F315" s="9" cm="1">
        <f t="array" ref="F315">SUMPRODUCT(('[1]CMG Matrix 2023.07.01'!$A$4:$A$1303=$B$1)*('[1]CMG Matrix 2023.07.01'!$D$4:$D$1303=$C315)*('[1]CMG Matrix 2023.07.01'!$M$3:$P$3=$D315)*('[1]CMG Matrix 2023.07.01'!$M$4:$P$1303))</f>
        <v>35224.379999999997</v>
      </c>
      <c r="G315" t="s">
        <v>54</v>
      </c>
      <c r="H315" t="s">
        <v>55</v>
      </c>
      <c r="I315" s="10">
        <f t="shared" si="54"/>
        <v>21134.627999999997</v>
      </c>
      <c r="J315" s="10">
        <f t="shared" si="55"/>
        <v>63403.883999999998</v>
      </c>
      <c r="K315" s="10">
        <f t="shared" si="58"/>
        <v>35224.379999999997</v>
      </c>
      <c r="L315" s="10">
        <f t="shared" si="59"/>
        <v>35224.379999999997</v>
      </c>
      <c r="M315" s="11" t="s">
        <v>56</v>
      </c>
      <c r="N315" s="10" t="s">
        <v>57</v>
      </c>
      <c r="O315" s="11">
        <f t="shared" si="60"/>
        <v>33463.160999999993</v>
      </c>
      <c r="P315" s="3" t="s">
        <v>58</v>
      </c>
      <c r="Q315" s="3" t="s">
        <v>58</v>
      </c>
      <c r="R315" s="3" t="s">
        <v>58</v>
      </c>
      <c r="S315" s="3" t="s">
        <v>58</v>
      </c>
      <c r="T315" s="10">
        <f t="shared" si="67"/>
        <v>63403.883999999998</v>
      </c>
      <c r="U315" s="10">
        <f t="shared" si="67"/>
        <v>63403.883999999998</v>
      </c>
      <c r="V315" s="10">
        <f t="shared" si="67"/>
        <v>63403.883999999998</v>
      </c>
      <c r="W315" s="10">
        <f t="shared" si="67"/>
        <v>63403.883999999998</v>
      </c>
      <c r="X315" s="10">
        <f t="shared" si="67"/>
        <v>63403.883999999998</v>
      </c>
      <c r="Y315" s="10">
        <f t="shared" si="67"/>
        <v>63403.883999999998</v>
      </c>
      <c r="Z315" s="10">
        <f t="shared" si="67"/>
        <v>63403.883999999998</v>
      </c>
      <c r="AA315" s="3" t="s">
        <v>59</v>
      </c>
      <c r="AB315" s="11" t="s">
        <v>58</v>
      </c>
      <c r="AC315" s="11" t="s">
        <v>58</v>
      </c>
      <c r="AD315" s="11" t="s">
        <v>58</v>
      </c>
      <c r="AE315" s="11" t="s">
        <v>58</v>
      </c>
      <c r="AF315" s="11" t="s">
        <v>58</v>
      </c>
      <c r="AG315" s="11" t="s">
        <v>58</v>
      </c>
      <c r="AH315" s="11" t="s">
        <v>58</v>
      </c>
      <c r="AI315" s="11" t="s">
        <v>58</v>
      </c>
      <c r="AJ315" s="11" t="s">
        <v>58</v>
      </c>
      <c r="AK315" s="11" t="s">
        <v>58</v>
      </c>
      <c r="AL315" s="11" t="s">
        <v>58</v>
      </c>
      <c r="AM315" s="11" t="s">
        <v>58</v>
      </c>
      <c r="AN315" s="11">
        <f t="shared" si="61"/>
        <v>21134.627999999997</v>
      </c>
      <c r="AO315" s="11">
        <f t="shared" si="62"/>
        <v>21134.627999999997</v>
      </c>
      <c r="AP315" s="10">
        <f t="shared" si="63"/>
        <v>21134.627999999997</v>
      </c>
      <c r="AQ315" s="10">
        <f t="shared" si="63"/>
        <v>21134.627999999997</v>
      </c>
      <c r="AR315" s="10">
        <f t="shared" si="63"/>
        <v>21134.627999999997</v>
      </c>
      <c r="AS315" s="10">
        <f t="shared" si="63"/>
        <v>21134.627999999997</v>
      </c>
    </row>
    <row r="316" spans="1:45" x14ac:dyDescent="0.75">
      <c r="A316" t="s">
        <v>51</v>
      </c>
      <c r="B316" t="s">
        <v>78</v>
      </c>
      <c r="C316" s="8">
        <v>1705</v>
      </c>
      <c r="D316" s="3" t="s">
        <v>61</v>
      </c>
      <c r="E316" s="3" t="str">
        <f t="shared" si="57"/>
        <v>CMG 1705  Level 3</v>
      </c>
      <c r="F316" s="9" cm="1">
        <f t="array" ref="F316">SUMPRODUCT(('[1]CMG Matrix 2023.07.01'!$A$4:$A$1303=$B$1)*('[1]CMG Matrix 2023.07.01'!$D$4:$D$1303=$C316)*('[1]CMG Matrix 2023.07.01'!$M$3:$P$3=$D316)*('[1]CMG Matrix 2023.07.01'!$M$4:$P$1303))</f>
        <v>33356.660000000003</v>
      </c>
      <c r="G316" t="s">
        <v>54</v>
      </c>
      <c r="H316" t="s">
        <v>55</v>
      </c>
      <c r="I316" s="10">
        <f t="shared" si="54"/>
        <v>20013.996000000003</v>
      </c>
      <c r="J316" s="10">
        <f t="shared" si="55"/>
        <v>60041.988000000005</v>
      </c>
      <c r="K316" s="10">
        <f t="shared" si="58"/>
        <v>33356.660000000003</v>
      </c>
      <c r="L316" s="10">
        <f t="shared" si="59"/>
        <v>33356.660000000003</v>
      </c>
      <c r="M316" s="11" t="s">
        <v>56</v>
      </c>
      <c r="N316" s="10" t="s">
        <v>57</v>
      </c>
      <c r="O316" s="11">
        <f t="shared" si="60"/>
        <v>31688.827000000001</v>
      </c>
      <c r="P316" s="3" t="s">
        <v>58</v>
      </c>
      <c r="Q316" s="3" t="s">
        <v>58</v>
      </c>
      <c r="R316" s="3" t="s">
        <v>58</v>
      </c>
      <c r="S316" s="3" t="s">
        <v>58</v>
      </c>
      <c r="T316" s="10">
        <f t="shared" si="67"/>
        <v>60041.988000000005</v>
      </c>
      <c r="U316" s="10">
        <f t="shared" si="67"/>
        <v>60041.988000000005</v>
      </c>
      <c r="V316" s="10">
        <f t="shared" si="67"/>
        <v>60041.988000000005</v>
      </c>
      <c r="W316" s="10">
        <f t="shared" si="67"/>
        <v>60041.988000000005</v>
      </c>
      <c r="X316" s="10">
        <f t="shared" si="67"/>
        <v>60041.988000000005</v>
      </c>
      <c r="Y316" s="10">
        <f t="shared" si="67"/>
        <v>60041.988000000005</v>
      </c>
      <c r="Z316" s="10">
        <f t="shared" si="67"/>
        <v>60041.988000000005</v>
      </c>
      <c r="AA316" s="3" t="s">
        <v>59</v>
      </c>
      <c r="AB316" s="11" t="s">
        <v>58</v>
      </c>
      <c r="AC316" s="11" t="s">
        <v>58</v>
      </c>
      <c r="AD316" s="11" t="s">
        <v>58</v>
      </c>
      <c r="AE316" s="11" t="s">
        <v>58</v>
      </c>
      <c r="AF316" s="11" t="s">
        <v>58</v>
      </c>
      <c r="AG316" s="11" t="s">
        <v>58</v>
      </c>
      <c r="AH316" s="11" t="s">
        <v>58</v>
      </c>
      <c r="AI316" s="11" t="s">
        <v>58</v>
      </c>
      <c r="AJ316" s="11" t="s">
        <v>58</v>
      </c>
      <c r="AK316" s="11" t="s">
        <v>58</v>
      </c>
      <c r="AL316" s="11" t="s">
        <v>58</v>
      </c>
      <c r="AM316" s="11" t="s">
        <v>58</v>
      </c>
      <c r="AN316" s="11">
        <f t="shared" si="61"/>
        <v>20013.996000000003</v>
      </c>
      <c r="AO316" s="11">
        <f t="shared" si="62"/>
        <v>20013.996000000003</v>
      </c>
      <c r="AP316" s="10">
        <f t="shared" si="63"/>
        <v>20013.996000000003</v>
      </c>
      <c r="AQ316" s="10">
        <f t="shared" si="63"/>
        <v>20013.996000000003</v>
      </c>
      <c r="AR316" s="10">
        <f t="shared" si="63"/>
        <v>20013.996000000003</v>
      </c>
      <c r="AS316" s="10">
        <f t="shared" si="63"/>
        <v>20013.996000000003</v>
      </c>
    </row>
    <row r="317" spans="1:45" x14ac:dyDescent="0.75">
      <c r="A317" t="s">
        <v>51</v>
      </c>
      <c r="B317" t="s">
        <v>78</v>
      </c>
      <c r="C317" s="8">
        <v>1705</v>
      </c>
      <c r="D317" s="3" t="s">
        <v>62</v>
      </c>
      <c r="E317" s="3" t="str">
        <f t="shared" si="57"/>
        <v>CMG 1705  Level 4</v>
      </c>
      <c r="F317" s="9" cm="1">
        <f t="array" ref="F317">SUMPRODUCT(('[1]CMG Matrix 2023.07.01'!$A$4:$A$1303=$B$1)*('[1]CMG Matrix 2023.07.01'!$D$4:$D$1303=$C317)*('[1]CMG Matrix 2023.07.01'!$M$3:$P$3=$D317)*('[1]CMG Matrix 2023.07.01'!$M$4:$P$1303))</f>
        <v>30423.99</v>
      </c>
      <c r="G317" t="s">
        <v>54</v>
      </c>
      <c r="H317" t="s">
        <v>55</v>
      </c>
      <c r="I317" s="10">
        <f t="shared" si="54"/>
        <v>18254.394</v>
      </c>
      <c r="J317" s="10">
        <f t="shared" si="55"/>
        <v>54763.182000000001</v>
      </c>
      <c r="K317" s="10">
        <f t="shared" si="58"/>
        <v>30423.99</v>
      </c>
      <c r="L317" s="10">
        <f t="shared" si="59"/>
        <v>30423.99</v>
      </c>
      <c r="M317" s="11" t="s">
        <v>56</v>
      </c>
      <c r="N317" s="10" t="s">
        <v>57</v>
      </c>
      <c r="O317" s="11">
        <f t="shared" si="60"/>
        <v>28902.790499999999</v>
      </c>
      <c r="P317" s="3" t="s">
        <v>58</v>
      </c>
      <c r="Q317" s="3" t="s">
        <v>58</v>
      </c>
      <c r="R317" s="3" t="s">
        <v>58</v>
      </c>
      <c r="S317" s="3" t="s">
        <v>58</v>
      </c>
      <c r="T317" s="10">
        <f t="shared" si="67"/>
        <v>54763.182000000001</v>
      </c>
      <c r="U317" s="10">
        <f t="shared" si="67"/>
        <v>54763.182000000001</v>
      </c>
      <c r="V317" s="10">
        <f t="shared" si="67"/>
        <v>54763.182000000001</v>
      </c>
      <c r="W317" s="10">
        <f t="shared" si="67"/>
        <v>54763.182000000001</v>
      </c>
      <c r="X317" s="10">
        <f t="shared" si="67"/>
        <v>54763.182000000001</v>
      </c>
      <c r="Y317" s="10">
        <f t="shared" si="67"/>
        <v>54763.182000000001</v>
      </c>
      <c r="Z317" s="10">
        <f t="shared" si="67"/>
        <v>54763.182000000001</v>
      </c>
      <c r="AA317" s="3" t="s">
        <v>59</v>
      </c>
      <c r="AB317" s="11" t="s">
        <v>58</v>
      </c>
      <c r="AC317" s="11" t="s">
        <v>58</v>
      </c>
      <c r="AD317" s="11" t="s">
        <v>58</v>
      </c>
      <c r="AE317" s="11" t="s">
        <v>58</v>
      </c>
      <c r="AF317" s="11" t="s">
        <v>58</v>
      </c>
      <c r="AG317" s="11" t="s">
        <v>58</v>
      </c>
      <c r="AH317" s="11" t="s">
        <v>58</v>
      </c>
      <c r="AI317" s="11" t="s">
        <v>58</v>
      </c>
      <c r="AJ317" s="11" t="s">
        <v>58</v>
      </c>
      <c r="AK317" s="11" t="s">
        <v>58</v>
      </c>
      <c r="AL317" s="11" t="s">
        <v>58</v>
      </c>
      <c r="AM317" s="11" t="s">
        <v>58</v>
      </c>
      <c r="AN317" s="11">
        <f t="shared" si="61"/>
        <v>18254.394</v>
      </c>
      <c r="AO317" s="11">
        <f t="shared" si="62"/>
        <v>18254.394</v>
      </c>
      <c r="AP317" s="10">
        <f t="shared" si="63"/>
        <v>18254.394</v>
      </c>
      <c r="AQ317" s="10">
        <f t="shared" si="63"/>
        <v>18254.394</v>
      </c>
      <c r="AR317" s="10">
        <f t="shared" si="63"/>
        <v>18254.394</v>
      </c>
      <c r="AS317" s="10">
        <f t="shared" si="63"/>
        <v>18254.394</v>
      </c>
    </row>
    <row r="318" spans="1:45" x14ac:dyDescent="0.75">
      <c r="A318" t="s">
        <v>51</v>
      </c>
      <c r="B318" t="s">
        <v>79</v>
      </c>
      <c r="C318" s="8">
        <v>1801</v>
      </c>
      <c r="D318" s="3" t="s">
        <v>53</v>
      </c>
      <c r="E318" s="3" t="str">
        <f t="shared" si="57"/>
        <v>CMG 1801  Level 1</v>
      </c>
      <c r="F318" s="9" cm="1">
        <f t="array" ref="F318">SUMPRODUCT(('[1]CMG Matrix 2023.07.01'!$A$4:$A$1303=$B$1)*('[1]CMG Matrix 2023.07.01'!$D$4:$D$1303=$C318)*('[1]CMG Matrix 2023.07.01'!$M$3:$P$3=$D318)*('[1]CMG Matrix 2023.07.01'!$M$4:$P$1303))</f>
        <v>19752.88</v>
      </c>
      <c r="G318" t="s">
        <v>54</v>
      </c>
      <c r="H318" t="s">
        <v>55</v>
      </c>
      <c r="I318" s="10">
        <f t="shared" si="54"/>
        <v>11851.728000000001</v>
      </c>
      <c r="J318" s="10">
        <f t="shared" si="55"/>
        <v>35555.184000000001</v>
      </c>
      <c r="K318" s="10">
        <f t="shared" si="58"/>
        <v>19752.88</v>
      </c>
      <c r="L318" s="10">
        <f t="shared" si="59"/>
        <v>19752.88</v>
      </c>
      <c r="M318" s="11" t="s">
        <v>56</v>
      </c>
      <c r="N318" s="10" t="s">
        <v>57</v>
      </c>
      <c r="O318" s="11">
        <f t="shared" si="60"/>
        <v>18765.236000000001</v>
      </c>
      <c r="P318" s="3" t="s">
        <v>58</v>
      </c>
      <c r="Q318" s="3" t="s">
        <v>58</v>
      </c>
      <c r="R318" s="3" t="s">
        <v>58</v>
      </c>
      <c r="S318" s="3" t="s">
        <v>58</v>
      </c>
      <c r="T318" s="10">
        <f t="shared" si="67"/>
        <v>35555.184000000001</v>
      </c>
      <c r="U318" s="10">
        <f t="shared" si="67"/>
        <v>35555.184000000001</v>
      </c>
      <c r="V318" s="10">
        <f t="shared" si="67"/>
        <v>35555.184000000001</v>
      </c>
      <c r="W318" s="10">
        <f t="shared" si="67"/>
        <v>35555.184000000001</v>
      </c>
      <c r="X318" s="10">
        <f t="shared" si="67"/>
        <v>35555.184000000001</v>
      </c>
      <c r="Y318" s="10">
        <f t="shared" si="67"/>
        <v>35555.184000000001</v>
      </c>
      <c r="Z318" s="10">
        <f t="shared" si="67"/>
        <v>35555.184000000001</v>
      </c>
      <c r="AA318" s="3" t="s">
        <v>59</v>
      </c>
      <c r="AB318" s="11" t="s">
        <v>58</v>
      </c>
      <c r="AC318" s="11" t="s">
        <v>58</v>
      </c>
      <c r="AD318" s="11" t="s">
        <v>58</v>
      </c>
      <c r="AE318" s="11" t="s">
        <v>58</v>
      </c>
      <c r="AF318" s="11" t="s">
        <v>58</v>
      </c>
      <c r="AG318" s="11" t="s">
        <v>58</v>
      </c>
      <c r="AH318" s="11" t="s">
        <v>58</v>
      </c>
      <c r="AI318" s="11" t="s">
        <v>58</v>
      </c>
      <c r="AJ318" s="11" t="s">
        <v>58</v>
      </c>
      <c r="AK318" s="11" t="s">
        <v>58</v>
      </c>
      <c r="AL318" s="11" t="s">
        <v>58</v>
      </c>
      <c r="AM318" s="11" t="s">
        <v>58</v>
      </c>
      <c r="AN318" s="11">
        <f t="shared" si="61"/>
        <v>11851.728000000001</v>
      </c>
      <c r="AO318" s="11">
        <f t="shared" si="62"/>
        <v>11851.728000000001</v>
      </c>
      <c r="AP318" s="10">
        <f t="shared" si="63"/>
        <v>11851.728000000001</v>
      </c>
      <c r="AQ318" s="10">
        <f t="shared" si="63"/>
        <v>11851.728000000001</v>
      </c>
      <c r="AR318" s="10">
        <f t="shared" si="63"/>
        <v>11851.728000000001</v>
      </c>
      <c r="AS318" s="10">
        <f t="shared" si="63"/>
        <v>11851.728000000001</v>
      </c>
    </row>
    <row r="319" spans="1:45" x14ac:dyDescent="0.75">
      <c r="A319" t="s">
        <v>51</v>
      </c>
      <c r="B319" t="s">
        <v>79</v>
      </c>
      <c r="C319" s="8">
        <v>1801</v>
      </c>
      <c r="D319" s="3" t="s">
        <v>60</v>
      </c>
      <c r="E319" s="3" t="str">
        <f t="shared" si="57"/>
        <v>CMG 1801  Level 2</v>
      </c>
      <c r="F319" s="9" cm="1">
        <f t="array" ref="F319">SUMPRODUCT(('[1]CMG Matrix 2023.07.01'!$A$4:$A$1303=$B$1)*('[1]CMG Matrix 2023.07.01'!$D$4:$D$1303=$C319)*('[1]CMG Matrix 2023.07.01'!$M$3:$P$3=$D319)*('[1]CMG Matrix 2023.07.01'!$M$4:$P$1303))</f>
        <v>16525.68</v>
      </c>
      <c r="G319" t="s">
        <v>54</v>
      </c>
      <c r="H319" t="s">
        <v>55</v>
      </c>
      <c r="I319" s="10">
        <f t="shared" si="54"/>
        <v>9915.4079999999994</v>
      </c>
      <c r="J319" s="10">
        <f t="shared" si="55"/>
        <v>29746.224000000002</v>
      </c>
      <c r="K319" s="10">
        <f t="shared" si="58"/>
        <v>16525.68</v>
      </c>
      <c r="L319" s="10">
        <f t="shared" si="59"/>
        <v>16525.68</v>
      </c>
      <c r="M319" s="11" t="s">
        <v>56</v>
      </c>
      <c r="N319" s="10" t="s">
        <v>57</v>
      </c>
      <c r="O319" s="11">
        <f t="shared" si="60"/>
        <v>15699.395999999999</v>
      </c>
      <c r="P319" s="3" t="s">
        <v>58</v>
      </c>
      <c r="Q319" s="3" t="s">
        <v>58</v>
      </c>
      <c r="R319" s="3" t="s">
        <v>58</v>
      </c>
      <c r="S319" s="3" t="s">
        <v>58</v>
      </c>
      <c r="T319" s="10">
        <f t="shared" si="67"/>
        <v>29746.224000000002</v>
      </c>
      <c r="U319" s="10">
        <f t="shared" si="67"/>
        <v>29746.224000000002</v>
      </c>
      <c r="V319" s="10">
        <f t="shared" si="67"/>
        <v>29746.224000000002</v>
      </c>
      <c r="W319" s="10">
        <f t="shared" si="67"/>
        <v>29746.224000000002</v>
      </c>
      <c r="X319" s="10">
        <f t="shared" si="67"/>
        <v>29746.224000000002</v>
      </c>
      <c r="Y319" s="10">
        <f t="shared" si="67"/>
        <v>29746.224000000002</v>
      </c>
      <c r="Z319" s="10">
        <f t="shared" si="67"/>
        <v>29746.224000000002</v>
      </c>
      <c r="AA319" s="3" t="s">
        <v>59</v>
      </c>
      <c r="AB319" s="11" t="s">
        <v>58</v>
      </c>
      <c r="AC319" s="11" t="s">
        <v>58</v>
      </c>
      <c r="AD319" s="11" t="s">
        <v>58</v>
      </c>
      <c r="AE319" s="11" t="s">
        <v>58</v>
      </c>
      <c r="AF319" s="11" t="s">
        <v>58</v>
      </c>
      <c r="AG319" s="11" t="s">
        <v>58</v>
      </c>
      <c r="AH319" s="11" t="s">
        <v>58</v>
      </c>
      <c r="AI319" s="11" t="s">
        <v>58</v>
      </c>
      <c r="AJ319" s="11" t="s">
        <v>58</v>
      </c>
      <c r="AK319" s="11" t="s">
        <v>58</v>
      </c>
      <c r="AL319" s="11" t="s">
        <v>58</v>
      </c>
      <c r="AM319" s="11" t="s">
        <v>58</v>
      </c>
      <c r="AN319" s="11">
        <f t="shared" si="61"/>
        <v>9915.4079999999994</v>
      </c>
      <c r="AO319" s="11">
        <f t="shared" si="62"/>
        <v>9915.4079999999994</v>
      </c>
      <c r="AP319" s="10">
        <f t="shared" si="63"/>
        <v>9915.4079999999994</v>
      </c>
      <c r="AQ319" s="10">
        <f t="shared" si="63"/>
        <v>9915.4079999999994</v>
      </c>
      <c r="AR319" s="10">
        <f t="shared" si="63"/>
        <v>9915.4079999999994</v>
      </c>
      <c r="AS319" s="10">
        <f t="shared" si="63"/>
        <v>9915.4079999999994</v>
      </c>
    </row>
    <row r="320" spans="1:45" x14ac:dyDescent="0.75">
      <c r="A320" t="s">
        <v>51</v>
      </c>
      <c r="B320" t="s">
        <v>79</v>
      </c>
      <c r="C320" s="8">
        <v>1801</v>
      </c>
      <c r="D320" s="3" t="s">
        <v>61</v>
      </c>
      <c r="E320" s="3" t="str">
        <f t="shared" si="57"/>
        <v>CMG 1801  Level 3</v>
      </c>
      <c r="F320" s="9" cm="1">
        <f t="array" ref="F320">SUMPRODUCT(('[1]CMG Matrix 2023.07.01'!$A$4:$A$1303=$B$1)*('[1]CMG Matrix 2023.07.01'!$D$4:$D$1303=$C320)*('[1]CMG Matrix 2023.07.01'!$M$3:$P$3=$D320)*('[1]CMG Matrix 2023.07.01'!$M$4:$P$1303))</f>
        <v>15247.01</v>
      </c>
      <c r="G320" t="s">
        <v>54</v>
      </c>
      <c r="H320" t="s">
        <v>55</v>
      </c>
      <c r="I320" s="10">
        <f t="shared" si="54"/>
        <v>9148.2060000000001</v>
      </c>
      <c r="J320" s="10">
        <f t="shared" si="55"/>
        <v>27444.618000000002</v>
      </c>
      <c r="K320" s="10">
        <f t="shared" si="58"/>
        <v>15247.01</v>
      </c>
      <c r="L320" s="10">
        <f t="shared" si="59"/>
        <v>15247.01</v>
      </c>
      <c r="M320" s="11" t="s">
        <v>56</v>
      </c>
      <c r="N320" s="10" t="s">
        <v>57</v>
      </c>
      <c r="O320" s="11">
        <f t="shared" si="60"/>
        <v>14484.6595</v>
      </c>
      <c r="P320" s="3" t="s">
        <v>58</v>
      </c>
      <c r="Q320" s="3" t="s">
        <v>58</v>
      </c>
      <c r="R320" s="3" t="s">
        <v>58</v>
      </c>
      <c r="S320" s="3" t="s">
        <v>58</v>
      </c>
      <c r="T320" s="10">
        <f t="shared" si="67"/>
        <v>27444.618000000002</v>
      </c>
      <c r="U320" s="10">
        <f t="shared" si="67"/>
        <v>27444.618000000002</v>
      </c>
      <c r="V320" s="10">
        <f t="shared" si="67"/>
        <v>27444.618000000002</v>
      </c>
      <c r="W320" s="10">
        <f t="shared" si="67"/>
        <v>27444.618000000002</v>
      </c>
      <c r="X320" s="10">
        <f t="shared" si="67"/>
        <v>27444.618000000002</v>
      </c>
      <c r="Y320" s="10">
        <f t="shared" si="67"/>
        <v>27444.618000000002</v>
      </c>
      <c r="Z320" s="10">
        <f t="shared" si="67"/>
        <v>27444.618000000002</v>
      </c>
      <c r="AA320" s="3" t="s">
        <v>59</v>
      </c>
      <c r="AB320" s="11" t="s">
        <v>58</v>
      </c>
      <c r="AC320" s="11" t="s">
        <v>58</v>
      </c>
      <c r="AD320" s="11" t="s">
        <v>58</v>
      </c>
      <c r="AE320" s="11" t="s">
        <v>58</v>
      </c>
      <c r="AF320" s="11" t="s">
        <v>58</v>
      </c>
      <c r="AG320" s="11" t="s">
        <v>58</v>
      </c>
      <c r="AH320" s="11" t="s">
        <v>58</v>
      </c>
      <c r="AI320" s="11" t="s">
        <v>58</v>
      </c>
      <c r="AJ320" s="11" t="s">
        <v>58</v>
      </c>
      <c r="AK320" s="11" t="s">
        <v>58</v>
      </c>
      <c r="AL320" s="11" t="s">
        <v>58</v>
      </c>
      <c r="AM320" s="11" t="s">
        <v>58</v>
      </c>
      <c r="AN320" s="11">
        <f t="shared" si="61"/>
        <v>9148.2060000000001</v>
      </c>
      <c r="AO320" s="11">
        <f t="shared" si="62"/>
        <v>9148.2060000000001</v>
      </c>
      <c r="AP320" s="10">
        <f t="shared" si="63"/>
        <v>9148.2060000000001</v>
      </c>
      <c r="AQ320" s="10">
        <f t="shared" si="63"/>
        <v>9148.2060000000001</v>
      </c>
      <c r="AR320" s="10">
        <f t="shared" si="63"/>
        <v>9148.2060000000001</v>
      </c>
      <c r="AS320" s="10">
        <f t="shared" si="63"/>
        <v>9148.2060000000001</v>
      </c>
    </row>
    <row r="321" spans="1:45" x14ac:dyDescent="0.75">
      <c r="A321" t="s">
        <v>51</v>
      </c>
      <c r="B321" t="s">
        <v>79</v>
      </c>
      <c r="C321" s="8">
        <v>1801</v>
      </c>
      <c r="D321" s="3" t="s">
        <v>62</v>
      </c>
      <c r="E321" s="3" t="str">
        <f t="shared" si="57"/>
        <v>CMG 1801  Level 4</v>
      </c>
      <c r="F321" s="9" cm="1">
        <f t="array" ref="F321">SUMPRODUCT(('[1]CMG Matrix 2023.07.01'!$A$4:$A$1303=$B$1)*('[1]CMG Matrix 2023.07.01'!$D$4:$D$1303=$C321)*('[1]CMG Matrix 2023.07.01'!$M$3:$P$3=$D321)*('[1]CMG Matrix 2023.07.01'!$M$4:$P$1303))</f>
        <v>13799.54</v>
      </c>
      <c r="G321" t="s">
        <v>54</v>
      </c>
      <c r="H321" t="s">
        <v>55</v>
      </c>
      <c r="I321" s="10">
        <f t="shared" si="54"/>
        <v>8279.7240000000002</v>
      </c>
      <c r="J321" s="10">
        <f t="shared" si="55"/>
        <v>24839.172000000002</v>
      </c>
      <c r="K321" s="10">
        <f t="shared" si="58"/>
        <v>13799.54</v>
      </c>
      <c r="L321" s="10">
        <f t="shared" si="59"/>
        <v>13799.54</v>
      </c>
      <c r="M321" s="11" t="s">
        <v>56</v>
      </c>
      <c r="N321" s="10" t="s">
        <v>57</v>
      </c>
      <c r="O321" s="11">
        <f t="shared" si="60"/>
        <v>13109.563</v>
      </c>
      <c r="P321" s="3" t="s">
        <v>58</v>
      </c>
      <c r="Q321" s="3" t="s">
        <v>58</v>
      </c>
      <c r="R321" s="3" t="s">
        <v>58</v>
      </c>
      <c r="S321" s="3" t="s">
        <v>58</v>
      </c>
      <c r="T321" s="10">
        <f t="shared" si="67"/>
        <v>24839.172000000002</v>
      </c>
      <c r="U321" s="10">
        <f t="shared" si="67"/>
        <v>24839.172000000002</v>
      </c>
      <c r="V321" s="10">
        <f t="shared" si="67"/>
        <v>24839.172000000002</v>
      </c>
      <c r="W321" s="10">
        <f t="shared" si="67"/>
        <v>24839.172000000002</v>
      </c>
      <c r="X321" s="10">
        <f t="shared" si="67"/>
        <v>24839.172000000002</v>
      </c>
      <c r="Y321" s="10">
        <f t="shared" si="67"/>
        <v>24839.172000000002</v>
      </c>
      <c r="Z321" s="10">
        <f t="shared" si="67"/>
        <v>24839.172000000002</v>
      </c>
      <c r="AA321" s="3" t="s">
        <v>59</v>
      </c>
      <c r="AB321" s="11" t="s">
        <v>58</v>
      </c>
      <c r="AC321" s="11" t="s">
        <v>58</v>
      </c>
      <c r="AD321" s="11" t="s">
        <v>58</v>
      </c>
      <c r="AE321" s="11" t="s">
        <v>58</v>
      </c>
      <c r="AF321" s="11" t="s">
        <v>58</v>
      </c>
      <c r="AG321" s="11" t="s">
        <v>58</v>
      </c>
      <c r="AH321" s="11" t="s">
        <v>58</v>
      </c>
      <c r="AI321" s="11" t="s">
        <v>58</v>
      </c>
      <c r="AJ321" s="11" t="s">
        <v>58</v>
      </c>
      <c r="AK321" s="11" t="s">
        <v>58</v>
      </c>
      <c r="AL321" s="11" t="s">
        <v>58</v>
      </c>
      <c r="AM321" s="11" t="s">
        <v>58</v>
      </c>
      <c r="AN321" s="11">
        <f t="shared" si="61"/>
        <v>8279.7240000000002</v>
      </c>
      <c r="AO321" s="11">
        <f t="shared" si="62"/>
        <v>8279.7240000000002</v>
      </c>
      <c r="AP321" s="10">
        <f t="shared" si="63"/>
        <v>8279.7240000000002</v>
      </c>
      <c r="AQ321" s="10">
        <f t="shared" si="63"/>
        <v>8279.7240000000002</v>
      </c>
      <c r="AR321" s="10">
        <f t="shared" si="63"/>
        <v>8279.7240000000002</v>
      </c>
      <c r="AS321" s="10">
        <f t="shared" si="63"/>
        <v>8279.7240000000002</v>
      </c>
    </row>
    <row r="322" spans="1:45" x14ac:dyDescent="0.75">
      <c r="A322" t="s">
        <v>51</v>
      </c>
      <c r="B322" t="s">
        <v>79</v>
      </c>
      <c r="C322" s="8">
        <v>1802</v>
      </c>
      <c r="D322" s="3" t="s">
        <v>53</v>
      </c>
      <c r="E322" s="3" t="str">
        <f t="shared" si="57"/>
        <v>CMG 1802  Level 1</v>
      </c>
      <c r="F322" s="9" cm="1">
        <f t="array" ref="F322">SUMPRODUCT(('[1]CMG Matrix 2023.07.01'!$A$4:$A$1303=$B$1)*('[1]CMG Matrix 2023.07.01'!$D$4:$D$1303=$C322)*('[1]CMG Matrix 2023.07.01'!$M$3:$P$3=$D322)*('[1]CMG Matrix 2023.07.01'!$M$4:$P$1303))</f>
        <v>25124.35</v>
      </c>
      <c r="G322" t="s">
        <v>54</v>
      </c>
      <c r="H322" t="s">
        <v>55</v>
      </c>
      <c r="I322" s="10">
        <f t="shared" si="54"/>
        <v>15074.609999999999</v>
      </c>
      <c r="J322" s="10">
        <f t="shared" si="55"/>
        <v>45223.83</v>
      </c>
      <c r="K322" s="10">
        <f t="shared" si="58"/>
        <v>25124.35</v>
      </c>
      <c r="L322" s="10">
        <f t="shared" si="59"/>
        <v>25124.35</v>
      </c>
      <c r="M322" s="11" t="s">
        <v>56</v>
      </c>
      <c r="N322" s="10" t="s">
        <v>57</v>
      </c>
      <c r="O322" s="11">
        <f t="shared" si="60"/>
        <v>23868.132499999996</v>
      </c>
      <c r="P322" s="3" t="s">
        <v>58</v>
      </c>
      <c r="Q322" s="3" t="s">
        <v>58</v>
      </c>
      <c r="R322" s="3" t="s">
        <v>58</v>
      </c>
      <c r="S322" s="3" t="s">
        <v>58</v>
      </c>
      <c r="T322" s="10">
        <f t="shared" si="67"/>
        <v>45223.83</v>
      </c>
      <c r="U322" s="10">
        <f t="shared" si="67"/>
        <v>45223.83</v>
      </c>
      <c r="V322" s="10">
        <f t="shared" si="67"/>
        <v>45223.83</v>
      </c>
      <c r="W322" s="10">
        <f t="shared" si="67"/>
        <v>45223.83</v>
      </c>
      <c r="X322" s="10">
        <f t="shared" si="67"/>
        <v>45223.83</v>
      </c>
      <c r="Y322" s="10">
        <f t="shared" si="67"/>
        <v>45223.83</v>
      </c>
      <c r="Z322" s="10">
        <f t="shared" si="67"/>
        <v>45223.83</v>
      </c>
      <c r="AA322" s="3" t="s">
        <v>59</v>
      </c>
      <c r="AB322" s="11" t="s">
        <v>58</v>
      </c>
      <c r="AC322" s="11" t="s">
        <v>58</v>
      </c>
      <c r="AD322" s="11" t="s">
        <v>58</v>
      </c>
      <c r="AE322" s="11" t="s">
        <v>58</v>
      </c>
      <c r="AF322" s="11" t="s">
        <v>58</v>
      </c>
      <c r="AG322" s="11" t="s">
        <v>58</v>
      </c>
      <c r="AH322" s="11" t="s">
        <v>58</v>
      </c>
      <c r="AI322" s="11" t="s">
        <v>58</v>
      </c>
      <c r="AJ322" s="11" t="s">
        <v>58</v>
      </c>
      <c r="AK322" s="11" t="s">
        <v>58</v>
      </c>
      <c r="AL322" s="11" t="s">
        <v>58</v>
      </c>
      <c r="AM322" s="11" t="s">
        <v>58</v>
      </c>
      <c r="AN322" s="11">
        <f t="shared" si="61"/>
        <v>15074.609999999999</v>
      </c>
      <c r="AO322" s="11">
        <f t="shared" si="62"/>
        <v>15074.609999999999</v>
      </c>
      <c r="AP322" s="10">
        <f t="shared" si="63"/>
        <v>15074.609999999999</v>
      </c>
      <c r="AQ322" s="10">
        <f t="shared" si="63"/>
        <v>15074.609999999999</v>
      </c>
      <c r="AR322" s="10">
        <f t="shared" si="63"/>
        <v>15074.609999999999</v>
      </c>
      <c r="AS322" s="10">
        <f t="shared" si="63"/>
        <v>15074.609999999999</v>
      </c>
    </row>
    <row r="323" spans="1:45" x14ac:dyDescent="0.75">
      <c r="A323" t="s">
        <v>51</v>
      </c>
      <c r="B323" t="s">
        <v>79</v>
      </c>
      <c r="C323" s="8">
        <v>1802</v>
      </c>
      <c r="D323" s="3" t="s">
        <v>60</v>
      </c>
      <c r="E323" s="3" t="str">
        <f t="shared" si="57"/>
        <v>CMG 1802  Level 2</v>
      </c>
      <c r="F323" s="9" cm="1">
        <f t="array" ref="F323">SUMPRODUCT(('[1]CMG Matrix 2023.07.01'!$A$4:$A$1303=$B$1)*('[1]CMG Matrix 2023.07.01'!$D$4:$D$1303=$C323)*('[1]CMG Matrix 2023.07.01'!$M$3:$P$3=$D323)*('[1]CMG Matrix 2023.07.01'!$M$4:$P$1303))</f>
        <v>21018.97</v>
      </c>
      <c r="G323" t="s">
        <v>54</v>
      </c>
      <c r="H323" t="s">
        <v>55</v>
      </c>
      <c r="I323" s="10">
        <f t="shared" si="54"/>
        <v>12611.382</v>
      </c>
      <c r="J323" s="10">
        <f t="shared" si="55"/>
        <v>37834.146000000001</v>
      </c>
      <c r="K323" s="10">
        <f t="shared" si="58"/>
        <v>21018.97</v>
      </c>
      <c r="L323" s="10">
        <f t="shared" si="59"/>
        <v>21018.97</v>
      </c>
      <c r="M323" s="11" t="s">
        <v>56</v>
      </c>
      <c r="N323" s="10" t="s">
        <v>57</v>
      </c>
      <c r="O323" s="11">
        <f t="shared" si="60"/>
        <v>19968.021499999999</v>
      </c>
      <c r="P323" s="3" t="s">
        <v>58</v>
      </c>
      <c r="Q323" s="3" t="s">
        <v>58</v>
      </c>
      <c r="R323" s="3" t="s">
        <v>58</v>
      </c>
      <c r="S323" s="3" t="s">
        <v>58</v>
      </c>
      <c r="T323" s="10">
        <f t="shared" si="67"/>
        <v>37834.146000000001</v>
      </c>
      <c r="U323" s="10">
        <f t="shared" si="67"/>
        <v>37834.146000000001</v>
      </c>
      <c r="V323" s="10">
        <f t="shared" si="67"/>
        <v>37834.146000000001</v>
      </c>
      <c r="W323" s="10">
        <f t="shared" si="67"/>
        <v>37834.146000000001</v>
      </c>
      <c r="X323" s="10">
        <f t="shared" si="67"/>
        <v>37834.146000000001</v>
      </c>
      <c r="Y323" s="10">
        <f t="shared" si="67"/>
        <v>37834.146000000001</v>
      </c>
      <c r="Z323" s="10">
        <f t="shared" si="67"/>
        <v>37834.146000000001</v>
      </c>
      <c r="AA323" s="3" t="s">
        <v>59</v>
      </c>
      <c r="AB323" s="11" t="s">
        <v>58</v>
      </c>
      <c r="AC323" s="11" t="s">
        <v>58</v>
      </c>
      <c r="AD323" s="11" t="s">
        <v>58</v>
      </c>
      <c r="AE323" s="11" t="s">
        <v>58</v>
      </c>
      <c r="AF323" s="11" t="s">
        <v>58</v>
      </c>
      <c r="AG323" s="11" t="s">
        <v>58</v>
      </c>
      <c r="AH323" s="11" t="s">
        <v>58</v>
      </c>
      <c r="AI323" s="11" t="s">
        <v>58</v>
      </c>
      <c r="AJ323" s="11" t="s">
        <v>58</v>
      </c>
      <c r="AK323" s="11" t="s">
        <v>58</v>
      </c>
      <c r="AL323" s="11" t="s">
        <v>58</v>
      </c>
      <c r="AM323" s="11" t="s">
        <v>58</v>
      </c>
      <c r="AN323" s="11">
        <f t="shared" si="61"/>
        <v>12611.382</v>
      </c>
      <c r="AO323" s="11">
        <f t="shared" si="62"/>
        <v>12611.382</v>
      </c>
      <c r="AP323" s="10">
        <f t="shared" si="63"/>
        <v>12611.382</v>
      </c>
      <c r="AQ323" s="10">
        <f t="shared" si="63"/>
        <v>12611.382</v>
      </c>
      <c r="AR323" s="10">
        <f t="shared" si="63"/>
        <v>12611.382</v>
      </c>
      <c r="AS323" s="10">
        <f t="shared" si="63"/>
        <v>12611.382</v>
      </c>
    </row>
    <row r="324" spans="1:45" x14ac:dyDescent="0.75">
      <c r="A324" t="s">
        <v>51</v>
      </c>
      <c r="B324" t="s">
        <v>79</v>
      </c>
      <c r="C324" s="8">
        <v>1802</v>
      </c>
      <c r="D324" s="3" t="s">
        <v>61</v>
      </c>
      <c r="E324" s="3" t="str">
        <f t="shared" si="57"/>
        <v>CMG 1802  Level 3</v>
      </c>
      <c r="F324" s="9" cm="1">
        <f t="array" ref="F324">SUMPRODUCT(('[1]CMG Matrix 2023.07.01'!$A$4:$A$1303=$B$1)*('[1]CMG Matrix 2023.07.01'!$D$4:$D$1303=$C324)*('[1]CMG Matrix 2023.07.01'!$M$3:$P$3=$D324)*('[1]CMG Matrix 2023.07.01'!$M$4:$P$1303))</f>
        <v>19393.7</v>
      </c>
      <c r="G324" t="s">
        <v>54</v>
      </c>
      <c r="H324" t="s">
        <v>55</v>
      </c>
      <c r="I324" s="10">
        <f t="shared" si="54"/>
        <v>11636.22</v>
      </c>
      <c r="J324" s="10">
        <f t="shared" si="55"/>
        <v>34908.660000000003</v>
      </c>
      <c r="K324" s="10">
        <f t="shared" si="58"/>
        <v>19393.7</v>
      </c>
      <c r="L324" s="10">
        <f t="shared" si="59"/>
        <v>19393.7</v>
      </c>
      <c r="M324" s="11" t="s">
        <v>56</v>
      </c>
      <c r="N324" s="10" t="s">
        <v>57</v>
      </c>
      <c r="O324" s="11">
        <f t="shared" si="60"/>
        <v>18424.014999999999</v>
      </c>
      <c r="P324" s="3" t="s">
        <v>58</v>
      </c>
      <c r="Q324" s="3" t="s">
        <v>58</v>
      </c>
      <c r="R324" s="3" t="s">
        <v>58</v>
      </c>
      <c r="S324" s="3" t="s">
        <v>58</v>
      </c>
      <c r="T324" s="10">
        <f t="shared" si="67"/>
        <v>34908.660000000003</v>
      </c>
      <c r="U324" s="10">
        <f t="shared" si="67"/>
        <v>34908.660000000003</v>
      </c>
      <c r="V324" s="10">
        <f t="shared" si="67"/>
        <v>34908.660000000003</v>
      </c>
      <c r="W324" s="10">
        <f t="shared" si="67"/>
        <v>34908.660000000003</v>
      </c>
      <c r="X324" s="10">
        <f t="shared" si="67"/>
        <v>34908.660000000003</v>
      </c>
      <c r="Y324" s="10">
        <f t="shared" si="67"/>
        <v>34908.660000000003</v>
      </c>
      <c r="Z324" s="10">
        <f t="shared" si="67"/>
        <v>34908.660000000003</v>
      </c>
      <c r="AA324" s="3" t="s">
        <v>59</v>
      </c>
      <c r="AB324" s="11" t="s">
        <v>58</v>
      </c>
      <c r="AC324" s="11" t="s">
        <v>58</v>
      </c>
      <c r="AD324" s="11" t="s">
        <v>58</v>
      </c>
      <c r="AE324" s="11" t="s">
        <v>58</v>
      </c>
      <c r="AF324" s="11" t="s">
        <v>58</v>
      </c>
      <c r="AG324" s="11" t="s">
        <v>58</v>
      </c>
      <c r="AH324" s="11" t="s">
        <v>58</v>
      </c>
      <c r="AI324" s="11" t="s">
        <v>58</v>
      </c>
      <c r="AJ324" s="11" t="s">
        <v>58</v>
      </c>
      <c r="AK324" s="11" t="s">
        <v>58</v>
      </c>
      <c r="AL324" s="11" t="s">
        <v>58</v>
      </c>
      <c r="AM324" s="11" t="s">
        <v>58</v>
      </c>
      <c r="AN324" s="11">
        <f t="shared" si="61"/>
        <v>11636.22</v>
      </c>
      <c r="AO324" s="11">
        <f t="shared" si="62"/>
        <v>11636.22</v>
      </c>
      <c r="AP324" s="10">
        <f t="shared" si="63"/>
        <v>11636.22</v>
      </c>
      <c r="AQ324" s="10">
        <f t="shared" si="63"/>
        <v>11636.22</v>
      </c>
      <c r="AR324" s="10">
        <f t="shared" si="63"/>
        <v>11636.22</v>
      </c>
      <c r="AS324" s="10">
        <f t="shared" si="63"/>
        <v>11636.22</v>
      </c>
    </row>
    <row r="325" spans="1:45" x14ac:dyDescent="0.75">
      <c r="A325" t="s">
        <v>51</v>
      </c>
      <c r="B325" t="s">
        <v>79</v>
      </c>
      <c r="C325" s="8">
        <v>1802</v>
      </c>
      <c r="D325" s="3" t="s">
        <v>62</v>
      </c>
      <c r="E325" s="3" t="str">
        <f t="shared" si="57"/>
        <v>CMG 1802  Level 4</v>
      </c>
      <c r="F325" s="9" cm="1">
        <f t="array" ref="F325">SUMPRODUCT(('[1]CMG Matrix 2023.07.01'!$A$4:$A$1303=$B$1)*('[1]CMG Matrix 2023.07.01'!$D$4:$D$1303=$C325)*('[1]CMG Matrix 2023.07.01'!$M$3:$P$3=$D325)*('[1]CMG Matrix 2023.07.01'!$M$4:$P$1303))</f>
        <v>17552.919999999998</v>
      </c>
      <c r="G325" t="s">
        <v>54</v>
      </c>
      <c r="H325" t="s">
        <v>55</v>
      </c>
      <c r="I325" s="10">
        <f t="shared" si="54"/>
        <v>10531.751999999999</v>
      </c>
      <c r="J325" s="10">
        <f t="shared" si="55"/>
        <v>31595.255999999998</v>
      </c>
      <c r="K325" s="10">
        <f t="shared" si="58"/>
        <v>17552.919999999998</v>
      </c>
      <c r="L325" s="10">
        <f t="shared" si="59"/>
        <v>17552.919999999998</v>
      </c>
      <c r="M325" s="11" t="s">
        <v>56</v>
      </c>
      <c r="N325" s="10" t="s">
        <v>57</v>
      </c>
      <c r="O325" s="11">
        <f t="shared" si="60"/>
        <v>16675.273999999998</v>
      </c>
      <c r="P325" s="3" t="s">
        <v>58</v>
      </c>
      <c r="Q325" s="3" t="s">
        <v>58</v>
      </c>
      <c r="R325" s="3" t="s">
        <v>58</v>
      </c>
      <c r="S325" s="3" t="s">
        <v>58</v>
      </c>
      <c r="T325" s="10">
        <f t="shared" si="67"/>
        <v>31595.255999999998</v>
      </c>
      <c r="U325" s="10">
        <f t="shared" si="67"/>
        <v>31595.255999999998</v>
      </c>
      <c r="V325" s="10">
        <f t="shared" si="67"/>
        <v>31595.255999999998</v>
      </c>
      <c r="W325" s="10">
        <f t="shared" si="67"/>
        <v>31595.255999999998</v>
      </c>
      <c r="X325" s="10">
        <f t="shared" si="67"/>
        <v>31595.255999999998</v>
      </c>
      <c r="Y325" s="10">
        <f t="shared" si="67"/>
        <v>31595.255999999998</v>
      </c>
      <c r="Z325" s="10">
        <f t="shared" si="67"/>
        <v>31595.255999999998</v>
      </c>
      <c r="AA325" s="3" t="s">
        <v>59</v>
      </c>
      <c r="AB325" s="11" t="s">
        <v>58</v>
      </c>
      <c r="AC325" s="11" t="s">
        <v>58</v>
      </c>
      <c r="AD325" s="11" t="s">
        <v>58</v>
      </c>
      <c r="AE325" s="11" t="s">
        <v>58</v>
      </c>
      <c r="AF325" s="11" t="s">
        <v>58</v>
      </c>
      <c r="AG325" s="11" t="s">
        <v>58</v>
      </c>
      <c r="AH325" s="11" t="s">
        <v>58</v>
      </c>
      <c r="AI325" s="11" t="s">
        <v>58</v>
      </c>
      <c r="AJ325" s="11" t="s">
        <v>58</v>
      </c>
      <c r="AK325" s="11" t="s">
        <v>58</v>
      </c>
      <c r="AL325" s="11" t="s">
        <v>58</v>
      </c>
      <c r="AM325" s="11" t="s">
        <v>58</v>
      </c>
      <c r="AN325" s="11">
        <f t="shared" si="61"/>
        <v>10531.751999999999</v>
      </c>
      <c r="AO325" s="11">
        <f t="shared" si="62"/>
        <v>10531.751999999999</v>
      </c>
      <c r="AP325" s="10">
        <f t="shared" si="63"/>
        <v>10531.751999999999</v>
      </c>
      <c r="AQ325" s="10">
        <f t="shared" si="63"/>
        <v>10531.751999999999</v>
      </c>
      <c r="AR325" s="10">
        <f t="shared" si="63"/>
        <v>10531.751999999999</v>
      </c>
      <c r="AS325" s="10">
        <f t="shared" si="63"/>
        <v>10531.751999999999</v>
      </c>
    </row>
    <row r="326" spans="1:45" x14ac:dyDescent="0.75">
      <c r="A326" t="s">
        <v>51</v>
      </c>
      <c r="B326" t="s">
        <v>79</v>
      </c>
      <c r="C326" s="8">
        <v>1803</v>
      </c>
      <c r="D326" s="3" t="s">
        <v>53</v>
      </c>
      <c r="E326" s="3" t="str">
        <f t="shared" si="57"/>
        <v>CMG 1803  Level 1</v>
      </c>
      <c r="F326" s="9" cm="1">
        <f t="array" ref="F326">SUMPRODUCT(('[1]CMG Matrix 2023.07.01'!$A$4:$A$1303=$B$1)*('[1]CMG Matrix 2023.07.01'!$D$4:$D$1303=$C326)*('[1]CMG Matrix 2023.07.01'!$M$3:$P$3=$D326)*('[1]CMG Matrix 2023.07.01'!$M$4:$P$1303))</f>
        <v>31377.61</v>
      </c>
      <c r="G326" t="s">
        <v>54</v>
      </c>
      <c r="H326" t="s">
        <v>55</v>
      </c>
      <c r="I326" s="10">
        <f t="shared" ref="I326:I389" si="68">MIN(K326:AS326)</f>
        <v>18826.565999999999</v>
      </c>
      <c r="J326" s="10">
        <f t="shared" ref="J326:J389" si="69">MAX(K326:AS326)</f>
        <v>56479.698000000004</v>
      </c>
      <c r="K326" s="10">
        <f t="shared" si="58"/>
        <v>31377.61</v>
      </c>
      <c r="L326" s="10">
        <f t="shared" si="59"/>
        <v>31377.61</v>
      </c>
      <c r="M326" s="11" t="s">
        <v>56</v>
      </c>
      <c r="N326" s="10" t="s">
        <v>57</v>
      </c>
      <c r="O326" s="11">
        <f t="shared" si="60"/>
        <v>29808.729499999998</v>
      </c>
      <c r="P326" s="3" t="s">
        <v>58</v>
      </c>
      <c r="Q326" s="3" t="s">
        <v>58</v>
      </c>
      <c r="R326" s="3" t="s">
        <v>58</v>
      </c>
      <c r="S326" s="3" t="s">
        <v>58</v>
      </c>
      <c r="T326" s="10">
        <f t="shared" si="67"/>
        <v>56479.698000000004</v>
      </c>
      <c r="U326" s="10">
        <f t="shared" si="67"/>
        <v>56479.698000000004</v>
      </c>
      <c r="V326" s="10">
        <f t="shared" si="67"/>
        <v>56479.698000000004</v>
      </c>
      <c r="W326" s="10">
        <f t="shared" si="67"/>
        <v>56479.698000000004</v>
      </c>
      <c r="X326" s="10">
        <f t="shared" si="67"/>
        <v>56479.698000000004</v>
      </c>
      <c r="Y326" s="10">
        <f t="shared" si="67"/>
        <v>56479.698000000004</v>
      </c>
      <c r="Z326" s="10">
        <f t="shared" si="67"/>
        <v>56479.698000000004</v>
      </c>
      <c r="AA326" s="3" t="s">
        <v>59</v>
      </c>
      <c r="AB326" s="11" t="s">
        <v>58</v>
      </c>
      <c r="AC326" s="11" t="s">
        <v>58</v>
      </c>
      <c r="AD326" s="11" t="s">
        <v>58</v>
      </c>
      <c r="AE326" s="11" t="s">
        <v>58</v>
      </c>
      <c r="AF326" s="11" t="s">
        <v>58</v>
      </c>
      <c r="AG326" s="11" t="s">
        <v>58</v>
      </c>
      <c r="AH326" s="11" t="s">
        <v>58</v>
      </c>
      <c r="AI326" s="11" t="s">
        <v>58</v>
      </c>
      <c r="AJ326" s="11" t="s">
        <v>58</v>
      </c>
      <c r="AK326" s="11" t="s">
        <v>58</v>
      </c>
      <c r="AL326" s="11" t="s">
        <v>58</v>
      </c>
      <c r="AM326" s="11" t="s">
        <v>58</v>
      </c>
      <c r="AN326" s="11">
        <f t="shared" si="61"/>
        <v>18826.565999999999</v>
      </c>
      <c r="AO326" s="11">
        <f t="shared" si="62"/>
        <v>18826.565999999999</v>
      </c>
      <c r="AP326" s="10">
        <f t="shared" si="63"/>
        <v>18826.565999999999</v>
      </c>
      <c r="AQ326" s="10">
        <f t="shared" si="63"/>
        <v>18826.565999999999</v>
      </c>
      <c r="AR326" s="10">
        <f t="shared" si="63"/>
        <v>18826.565999999999</v>
      </c>
      <c r="AS326" s="10">
        <f t="shared" ref="AS326" si="70">$F326*0.6</f>
        <v>18826.565999999999</v>
      </c>
    </row>
    <row r="327" spans="1:45" x14ac:dyDescent="0.75">
      <c r="A327" t="s">
        <v>51</v>
      </c>
      <c r="B327" t="s">
        <v>79</v>
      </c>
      <c r="C327" s="8">
        <v>1803</v>
      </c>
      <c r="D327" s="3" t="s">
        <v>60</v>
      </c>
      <c r="E327" s="3" t="str">
        <f t="shared" ref="E327:E390" si="71">CONCATENATE($C$5," ",C327," "," ",D327)</f>
        <v>CMG 1803  Level 2</v>
      </c>
      <c r="F327" s="9" cm="1">
        <f t="array" ref="F327">SUMPRODUCT(('[1]CMG Matrix 2023.07.01'!$A$4:$A$1303=$B$1)*('[1]CMG Matrix 2023.07.01'!$D$4:$D$1303=$C327)*('[1]CMG Matrix 2023.07.01'!$M$3:$P$3=$D327)*('[1]CMG Matrix 2023.07.01'!$M$4:$P$1303))</f>
        <v>26250.37</v>
      </c>
      <c r="G327" t="s">
        <v>54</v>
      </c>
      <c r="H327" t="s">
        <v>55</v>
      </c>
      <c r="I327" s="10">
        <f t="shared" si="68"/>
        <v>15750.221999999998</v>
      </c>
      <c r="J327" s="10">
        <f t="shared" si="69"/>
        <v>47250.665999999997</v>
      </c>
      <c r="K327" s="10">
        <f t="shared" ref="K327:K390" si="72">F327</f>
        <v>26250.37</v>
      </c>
      <c r="L327" s="10">
        <f t="shared" ref="L327:L390" si="73">F327</f>
        <v>26250.37</v>
      </c>
      <c r="M327" s="11" t="s">
        <v>56</v>
      </c>
      <c r="N327" s="10" t="s">
        <v>57</v>
      </c>
      <c r="O327" s="11">
        <f t="shared" ref="O327:O390" si="74">0.95*F327</f>
        <v>24937.851499999997</v>
      </c>
      <c r="P327" s="3" t="s">
        <v>58</v>
      </c>
      <c r="Q327" s="3" t="s">
        <v>58</v>
      </c>
      <c r="R327" s="3" t="s">
        <v>58</v>
      </c>
      <c r="S327" s="3" t="s">
        <v>58</v>
      </c>
      <c r="T327" s="10">
        <f t="shared" si="67"/>
        <v>47250.665999999997</v>
      </c>
      <c r="U327" s="10">
        <f t="shared" si="67"/>
        <v>47250.665999999997</v>
      </c>
      <c r="V327" s="10">
        <f t="shared" si="67"/>
        <v>47250.665999999997</v>
      </c>
      <c r="W327" s="10">
        <f t="shared" si="67"/>
        <v>47250.665999999997</v>
      </c>
      <c r="X327" s="10">
        <f t="shared" si="67"/>
        <v>47250.665999999997</v>
      </c>
      <c r="Y327" s="10">
        <f t="shared" si="67"/>
        <v>47250.665999999997</v>
      </c>
      <c r="Z327" s="10">
        <f t="shared" si="67"/>
        <v>47250.665999999997</v>
      </c>
      <c r="AA327" s="3" t="s">
        <v>59</v>
      </c>
      <c r="AB327" s="11" t="s">
        <v>58</v>
      </c>
      <c r="AC327" s="11" t="s">
        <v>58</v>
      </c>
      <c r="AD327" s="11" t="s">
        <v>58</v>
      </c>
      <c r="AE327" s="11" t="s">
        <v>58</v>
      </c>
      <c r="AF327" s="11" t="s">
        <v>58</v>
      </c>
      <c r="AG327" s="11" t="s">
        <v>58</v>
      </c>
      <c r="AH327" s="11" t="s">
        <v>58</v>
      </c>
      <c r="AI327" s="11" t="s">
        <v>58</v>
      </c>
      <c r="AJ327" s="11" t="s">
        <v>58</v>
      </c>
      <c r="AK327" s="11" t="s">
        <v>58</v>
      </c>
      <c r="AL327" s="11" t="s">
        <v>58</v>
      </c>
      <c r="AM327" s="11" t="s">
        <v>58</v>
      </c>
      <c r="AN327" s="11">
        <f t="shared" ref="AN327:AN390" si="75">0.6*F327</f>
        <v>15750.221999999998</v>
      </c>
      <c r="AO327" s="11">
        <f t="shared" ref="AO327:AO390" si="76">0.6*F327</f>
        <v>15750.221999999998</v>
      </c>
      <c r="AP327" s="10">
        <f t="shared" ref="AP327:AS390" si="77">$F327*0.6</f>
        <v>15750.221999999998</v>
      </c>
      <c r="AQ327" s="10">
        <f t="shared" si="77"/>
        <v>15750.221999999998</v>
      </c>
      <c r="AR327" s="10">
        <f t="shared" si="77"/>
        <v>15750.221999999998</v>
      </c>
      <c r="AS327" s="10">
        <f t="shared" si="77"/>
        <v>15750.221999999998</v>
      </c>
    </row>
    <row r="328" spans="1:45" x14ac:dyDescent="0.75">
      <c r="A328" t="s">
        <v>51</v>
      </c>
      <c r="B328" t="s">
        <v>79</v>
      </c>
      <c r="C328" s="8">
        <v>1803</v>
      </c>
      <c r="D328" s="3" t="s">
        <v>61</v>
      </c>
      <c r="E328" s="3" t="str">
        <f t="shared" si="71"/>
        <v>CMG 1803  Level 3</v>
      </c>
      <c r="F328" s="9" cm="1">
        <f t="array" ref="F328">SUMPRODUCT(('[1]CMG Matrix 2023.07.01'!$A$4:$A$1303=$B$1)*('[1]CMG Matrix 2023.07.01'!$D$4:$D$1303=$C328)*('[1]CMG Matrix 2023.07.01'!$M$3:$P$3=$D328)*('[1]CMG Matrix 2023.07.01'!$M$4:$P$1303))</f>
        <v>24221.02</v>
      </c>
      <c r="G328" t="s">
        <v>54</v>
      </c>
      <c r="H328" t="s">
        <v>55</v>
      </c>
      <c r="I328" s="10">
        <f t="shared" si="68"/>
        <v>14532.611999999999</v>
      </c>
      <c r="J328" s="10">
        <f t="shared" si="69"/>
        <v>43597.836000000003</v>
      </c>
      <c r="K328" s="10">
        <f t="shared" si="72"/>
        <v>24221.02</v>
      </c>
      <c r="L328" s="10">
        <f t="shared" si="73"/>
        <v>24221.02</v>
      </c>
      <c r="M328" s="11" t="s">
        <v>56</v>
      </c>
      <c r="N328" s="10" t="s">
        <v>57</v>
      </c>
      <c r="O328" s="11">
        <f t="shared" si="74"/>
        <v>23009.969000000001</v>
      </c>
      <c r="P328" s="3" t="s">
        <v>58</v>
      </c>
      <c r="Q328" s="3" t="s">
        <v>58</v>
      </c>
      <c r="R328" s="3" t="s">
        <v>58</v>
      </c>
      <c r="S328" s="3" t="s">
        <v>58</v>
      </c>
      <c r="T328" s="10">
        <f t="shared" si="67"/>
        <v>43597.836000000003</v>
      </c>
      <c r="U328" s="10">
        <f t="shared" si="67"/>
        <v>43597.836000000003</v>
      </c>
      <c r="V328" s="10">
        <f t="shared" si="67"/>
        <v>43597.836000000003</v>
      </c>
      <c r="W328" s="10">
        <f t="shared" si="67"/>
        <v>43597.836000000003</v>
      </c>
      <c r="X328" s="10">
        <f t="shared" si="67"/>
        <v>43597.836000000003</v>
      </c>
      <c r="Y328" s="10">
        <f t="shared" si="67"/>
        <v>43597.836000000003</v>
      </c>
      <c r="Z328" s="10">
        <f t="shared" si="67"/>
        <v>43597.836000000003</v>
      </c>
      <c r="AA328" s="3" t="s">
        <v>59</v>
      </c>
      <c r="AB328" s="11" t="s">
        <v>58</v>
      </c>
      <c r="AC328" s="11" t="s">
        <v>58</v>
      </c>
      <c r="AD328" s="11" t="s">
        <v>58</v>
      </c>
      <c r="AE328" s="11" t="s">
        <v>58</v>
      </c>
      <c r="AF328" s="11" t="s">
        <v>58</v>
      </c>
      <c r="AG328" s="11" t="s">
        <v>58</v>
      </c>
      <c r="AH328" s="11" t="s">
        <v>58</v>
      </c>
      <c r="AI328" s="11" t="s">
        <v>58</v>
      </c>
      <c r="AJ328" s="11" t="s">
        <v>58</v>
      </c>
      <c r="AK328" s="11" t="s">
        <v>58</v>
      </c>
      <c r="AL328" s="11" t="s">
        <v>58</v>
      </c>
      <c r="AM328" s="11" t="s">
        <v>58</v>
      </c>
      <c r="AN328" s="11">
        <f t="shared" si="75"/>
        <v>14532.611999999999</v>
      </c>
      <c r="AO328" s="11">
        <f t="shared" si="76"/>
        <v>14532.611999999999</v>
      </c>
      <c r="AP328" s="10">
        <f t="shared" si="77"/>
        <v>14532.611999999999</v>
      </c>
      <c r="AQ328" s="10">
        <f t="shared" si="77"/>
        <v>14532.611999999999</v>
      </c>
      <c r="AR328" s="10">
        <f t="shared" si="77"/>
        <v>14532.611999999999</v>
      </c>
      <c r="AS328" s="10">
        <f t="shared" si="77"/>
        <v>14532.611999999999</v>
      </c>
    </row>
    <row r="329" spans="1:45" x14ac:dyDescent="0.75">
      <c r="A329" t="s">
        <v>51</v>
      </c>
      <c r="B329" t="s">
        <v>79</v>
      </c>
      <c r="C329" s="8">
        <v>1803</v>
      </c>
      <c r="D329" s="3" t="s">
        <v>62</v>
      </c>
      <c r="E329" s="3" t="str">
        <f t="shared" si="71"/>
        <v>CMG 1803  Level 4</v>
      </c>
      <c r="F329" s="9" cm="1">
        <f t="array" ref="F329">SUMPRODUCT(('[1]CMG Matrix 2023.07.01'!$A$4:$A$1303=$B$1)*('[1]CMG Matrix 2023.07.01'!$D$4:$D$1303=$C329)*('[1]CMG Matrix 2023.07.01'!$M$3:$P$3=$D329)*('[1]CMG Matrix 2023.07.01'!$M$4:$P$1303))</f>
        <v>21922.3</v>
      </c>
      <c r="G329" t="s">
        <v>54</v>
      </c>
      <c r="H329" t="s">
        <v>55</v>
      </c>
      <c r="I329" s="10">
        <f t="shared" si="68"/>
        <v>13153.38</v>
      </c>
      <c r="J329" s="10">
        <f t="shared" si="69"/>
        <v>39460.14</v>
      </c>
      <c r="K329" s="10">
        <f t="shared" si="72"/>
        <v>21922.3</v>
      </c>
      <c r="L329" s="10">
        <f t="shared" si="73"/>
        <v>21922.3</v>
      </c>
      <c r="M329" s="11" t="s">
        <v>56</v>
      </c>
      <c r="N329" s="10" t="s">
        <v>57</v>
      </c>
      <c r="O329" s="11">
        <f t="shared" si="74"/>
        <v>20826.184999999998</v>
      </c>
      <c r="P329" s="3" t="s">
        <v>58</v>
      </c>
      <c r="Q329" s="3" t="s">
        <v>58</v>
      </c>
      <c r="R329" s="3" t="s">
        <v>58</v>
      </c>
      <c r="S329" s="3" t="s">
        <v>58</v>
      </c>
      <c r="T329" s="10">
        <f t="shared" si="67"/>
        <v>39460.14</v>
      </c>
      <c r="U329" s="10">
        <f t="shared" si="67"/>
        <v>39460.14</v>
      </c>
      <c r="V329" s="10">
        <f t="shared" si="67"/>
        <v>39460.14</v>
      </c>
      <c r="W329" s="10">
        <f t="shared" si="67"/>
        <v>39460.14</v>
      </c>
      <c r="X329" s="10">
        <f t="shared" si="67"/>
        <v>39460.14</v>
      </c>
      <c r="Y329" s="10">
        <f t="shared" si="67"/>
        <v>39460.14</v>
      </c>
      <c r="Z329" s="10">
        <f t="shared" si="67"/>
        <v>39460.14</v>
      </c>
      <c r="AA329" s="3" t="s">
        <v>59</v>
      </c>
      <c r="AB329" s="11" t="s">
        <v>58</v>
      </c>
      <c r="AC329" s="11" t="s">
        <v>58</v>
      </c>
      <c r="AD329" s="11" t="s">
        <v>58</v>
      </c>
      <c r="AE329" s="11" t="s">
        <v>58</v>
      </c>
      <c r="AF329" s="11" t="s">
        <v>58</v>
      </c>
      <c r="AG329" s="11" t="s">
        <v>58</v>
      </c>
      <c r="AH329" s="11" t="s">
        <v>58</v>
      </c>
      <c r="AI329" s="11" t="s">
        <v>58</v>
      </c>
      <c r="AJ329" s="11" t="s">
        <v>58</v>
      </c>
      <c r="AK329" s="11" t="s">
        <v>58</v>
      </c>
      <c r="AL329" s="11" t="s">
        <v>58</v>
      </c>
      <c r="AM329" s="11" t="s">
        <v>58</v>
      </c>
      <c r="AN329" s="11">
        <f t="shared" si="75"/>
        <v>13153.38</v>
      </c>
      <c r="AO329" s="11">
        <f t="shared" si="76"/>
        <v>13153.38</v>
      </c>
      <c r="AP329" s="10">
        <f t="shared" si="77"/>
        <v>13153.38</v>
      </c>
      <c r="AQ329" s="10">
        <f t="shared" si="77"/>
        <v>13153.38</v>
      </c>
      <c r="AR329" s="10">
        <f t="shared" si="77"/>
        <v>13153.38</v>
      </c>
      <c r="AS329" s="10">
        <f t="shared" si="77"/>
        <v>13153.38</v>
      </c>
    </row>
    <row r="330" spans="1:45" x14ac:dyDescent="0.75">
      <c r="A330" t="s">
        <v>51</v>
      </c>
      <c r="B330" t="s">
        <v>79</v>
      </c>
      <c r="C330" s="8">
        <v>1804</v>
      </c>
      <c r="D330" s="3" t="s">
        <v>53</v>
      </c>
      <c r="E330" s="3" t="str">
        <f t="shared" si="71"/>
        <v>CMG 1804  Level 1</v>
      </c>
      <c r="F330" s="9" cm="1">
        <f t="array" ref="F330">SUMPRODUCT(('[1]CMG Matrix 2023.07.01'!$A$4:$A$1303=$B$1)*('[1]CMG Matrix 2023.07.01'!$D$4:$D$1303=$C330)*('[1]CMG Matrix 2023.07.01'!$M$3:$P$3=$D330)*('[1]CMG Matrix 2023.07.01'!$M$4:$P$1303))</f>
        <v>36709.57</v>
      </c>
      <c r="G330" t="s">
        <v>54</v>
      </c>
      <c r="H330" t="s">
        <v>55</v>
      </c>
      <c r="I330" s="10">
        <f t="shared" si="68"/>
        <v>22025.741999999998</v>
      </c>
      <c r="J330" s="10">
        <f t="shared" si="69"/>
        <v>66077.225999999995</v>
      </c>
      <c r="K330" s="10">
        <f t="shared" si="72"/>
        <v>36709.57</v>
      </c>
      <c r="L330" s="10">
        <f t="shared" si="73"/>
        <v>36709.57</v>
      </c>
      <c r="M330" s="11" t="s">
        <v>56</v>
      </c>
      <c r="N330" s="10" t="s">
        <v>57</v>
      </c>
      <c r="O330" s="11">
        <f t="shared" si="74"/>
        <v>34874.091499999995</v>
      </c>
      <c r="P330" s="3" t="s">
        <v>58</v>
      </c>
      <c r="Q330" s="3" t="s">
        <v>58</v>
      </c>
      <c r="R330" s="3" t="s">
        <v>58</v>
      </c>
      <c r="S330" s="3" t="s">
        <v>58</v>
      </c>
      <c r="T330" s="10">
        <f t="shared" si="67"/>
        <v>66077.225999999995</v>
      </c>
      <c r="U330" s="10">
        <f t="shared" si="67"/>
        <v>66077.225999999995</v>
      </c>
      <c r="V330" s="10">
        <f t="shared" si="67"/>
        <v>66077.225999999995</v>
      </c>
      <c r="W330" s="10">
        <f t="shared" si="67"/>
        <v>66077.225999999995</v>
      </c>
      <c r="X330" s="10">
        <f t="shared" si="67"/>
        <v>66077.225999999995</v>
      </c>
      <c r="Y330" s="10">
        <f t="shared" si="67"/>
        <v>66077.225999999995</v>
      </c>
      <c r="Z330" s="10">
        <f t="shared" si="67"/>
        <v>66077.225999999995</v>
      </c>
      <c r="AA330" s="3" t="s">
        <v>59</v>
      </c>
      <c r="AB330" s="11" t="s">
        <v>58</v>
      </c>
      <c r="AC330" s="11" t="s">
        <v>58</v>
      </c>
      <c r="AD330" s="11" t="s">
        <v>58</v>
      </c>
      <c r="AE330" s="11" t="s">
        <v>58</v>
      </c>
      <c r="AF330" s="11" t="s">
        <v>58</v>
      </c>
      <c r="AG330" s="11" t="s">
        <v>58</v>
      </c>
      <c r="AH330" s="11" t="s">
        <v>58</v>
      </c>
      <c r="AI330" s="11" t="s">
        <v>58</v>
      </c>
      <c r="AJ330" s="11" t="s">
        <v>58</v>
      </c>
      <c r="AK330" s="11" t="s">
        <v>58</v>
      </c>
      <c r="AL330" s="11" t="s">
        <v>58</v>
      </c>
      <c r="AM330" s="11" t="s">
        <v>58</v>
      </c>
      <c r="AN330" s="11">
        <f t="shared" si="75"/>
        <v>22025.741999999998</v>
      </c>
      <c r="AO330" s="11">
        <f t="shared" si="76"/>
        <v>22025.741999999998</v>
      </c>
      <c r="AP330" s="10">
        <f t="shared" si="77"/>
        <v>22025.741999999998</v>
      </c>
      <c r="AQ330" s="10">
        <f t="shared" si="77"/>
        <v>22025.741999999998</v>
      </c>
      <c r="AR330" s="10">
        <f t="shared" si="77"/>
        <v>22025.741999999998</v>
      </c>
      <c r="AS330" s="10">
        <f t="shared" si="77"/>
        <v>22025.741999999998</v>
      </c>
    </row>
    <row r="331" spans="1:45" x14ac:dyDescent="0.75">
      <c r="A331" t="s">
        <v>51</v>
      </c>
      <c r="B331" t="s">
        <v>79</v>
      </c>
      <c r="C331" s="8">
        <v>1804</v>
      </c>
      <c r="D331" s="3" t="s">
        <v>60</v>
      </c>
      <c r="E331" s="3" t="str">
        <f t="shared" si="71"/>
        <v>CMG 1804  Level 2</v>
      </c>
      <c r="F331" s="9" cm="1">
        <f t="array" ref="F331">SUMPRODUCT(('[1]CMG Matrix 2023.07.01'!$A$4:$A$1303=$B$1)*('[1]CMG Matrix 2023.07.01'!$D$4:$D$1303=$C331)*('[1]CMG Matrix 2023.07.01'!$M$3:$P$3=$D331)*('[1]CMG Matrix 2023.07.01'!$M$4:$P$1303))</f>
        <v>30711.33</v>
      </c>
      <c r="G331" t="s">
        <v>54</v>
      </c>
      <c r="H331" t="s">
        <v>55</v>
      </c>
      <c r="I331" s="10">
        <f t="shared" si="68"/>
        <v>18426.797999999999</v>
      </c>
      <c r="J331" s="10">
        <f t="shared" si="69"/>
        <v>55280.394000000008</v>
      </c>
      <c r="K331" s="10">
        <f t="shared" si="72"/>
        <v>30711.33</v>
      </c>
      <c r="L331" s="10">
        <f t="shared" si="73"/>
        <v>30711.33</v>
      </c>
      <c r="M331" s="11" t="s">
        <v>56</v>
      </c>
      <c r="N331" s="10" t="s">
        <v>57</v>
      </c>
      <c r="O331" s="11">
        <f t="shared" si="74"/>
        <v>29175.763500000001</v>
      </c>
      <c r="P331" s="3" t="s">
        <v>58</v>
      </c>
      <c r="Q331" s="3" t="s">
        <v>58</v>
      </c>
      <c r="R331" s="3" t="s">
        <v>58</v>
      </c>
      <c r="S331" s="3" t="s">
        <v>58</v>
      </c>
      <c r="T331" s="10">
        <f t="shared" si="67"/>
        <v>55280.394000000008</v>
      </c>
      <c r="U331" s="10">
        <f t="shared" si="67"/>
        <v>55280.394000000008</v>
      </c>
      <c r="V331" s="10">
        <f t="shared" si="67"/>
        <v>55280.394000000008</v>
      </c>
      <c r="W331" s="10">
        <f t="shared" si="67"/>
        <v>55280.394000000008</v>
      </c>
      <c r="X331" s="10">
        <f t="shared" si="67"/>
        <v>55280.394000000008</v>
      </c>
      <c r="Y331" s="10">
        <f t="shared" si="67"/>
        <v>55280.394000000008</v>
      </c>
      <c r="Z331" s="10">
        <f t="shared" si="67"/>
        <v>55280.394000000008</v>
      </c>
      <c r="AA331" s="3" t="s">
        <v>59</v>
      </c>
      <c r="AB331" s="11" t="s">
        <v>58</v>
      </c>
      <c r="AC331" s="11" t="s">
        <v>58</v>
      </c>
      <c r="AD331" s="11" t="s">
        <v>58</v>
      </c>
      <c r="AE331" s="11" t="s">
        <v>58</v>
      </c>
      <c r="AF331" s="11" t="s">
        <v>58</v>
      </c>
      <c r="AG331" s="11" t="s">
        <v>58</v>
      </c>
      <c r="AH331" s="11" t="s">
        <v>58</v>
      </c>
      <c r="AI331" s="11" t="s">
        <v>58</v>
      </c>
      <c r="AJ331" s="11" t="s">
        <v>58</v>
      </c>
      <c r="AK331" s="11" t="s">
        <v>58</v>
      </c>
      <c r="AL331" s="11" t="s">
        <v>58</v>
      </c>
      <c r="AM331" s="11" t="s">
        <v>58</v>
      </c>
      <c r="AN331" s="11">
        <f t="shared" si="75"/>
        <v>18426.797999999999</v>
      </c>
      <c r="AO331" s="11">
        <f t="shared" si="76"/>
        <v>18426.797999999999</v>
      </c>
      <c r="AP331" s="10">
        <f t="shared" si="77"/>
        <v>18426.797999999999</v>
      </c>
      <c r="AQ331" s="10">
        <f t="shared" si="77"/>
        <v>18426.797999999999</v>
      </c>
      <c r="AR331" s="10">
        <f t="shared" si="77"/>
        <v>18426.797999999999</v>
      </c>
      <c r="AS331" s="10">
        <f t="shared" si="77"/>
        <v>18426.797999999999</v>
      </c>
    </row>
    <row r="332" spans="1:45" x14ac:dyDescent="0.75">
      <c r="A332" t="s">
        <v>51</v>
      </c>
      <c r="B332" t="s">
        <v>79</v>
      </c>
      <c r="C332" s="8">
        <v>1804</v>
      </c>
      <c r="D332" s="3" t="s">
        <v>61</v>
      </c>
      <c r="E332" s="3" t="str">
        <f t="shared" si="71"/>
        <v>CMG 1804  Level 3</v>
      </c>
      <c r="F332" s="9" cm="1">
        <f t="array" ref="F332">SUMPRODUCT(('[1]CMG Matrix 2023.07.01'!$A$4:$A$1303=$B$1)*('[1]CMG Matrix 2023.07.01'!$D$4:$D$1303=$C332)*('[1]CMG Matrix 2023.07.01'!$M$3:$P$3=$D332)*('[1]CMG Matrix 2023.07.01'!$M$4:$P$1303))</f>
        <v>28337.18</v>
      </c>
      <c r="G332" t="s">
        <v>54</v>
      </c>
      <c r="H332" t="s">
        <v>55</v>
      </c>
      <c r="I332" s="10">
        <f t="shared" si="68"/>
        <v>17002.308000000001</v>
      </c>
      <c r="J332" s="10">
        <f t="shared" si="69"/>
        <v>51006.923999999999</v>
      </c>
      <c r="K332" s="10">
        <f t="shared" si="72"/>
        <v>28337.18</v>
      </c>
      <c r="L332" s="10">
        <f t="shared" si="73"/>
        <v>28337.18</v>
      </c>
      <c r="M332" s="11" t="s">
        <v>56</v>
      </c>
      <c r="N332" s="10" t="s">
        <v>57</v>
      </c>
      <c r="O332" s="11">
        <f t="shared" si="74"/>
        <v>26920.321</v>
      </c>
      <c r="P332" s="3" t="s">
        <v>58</v>
      </c>
      <c r="Q332" s="3" t="s">
        <v>58</v>
      </c>
      <c r="R332" s="3" t="s">
        <v>58</v>
      </c>
      <c r="S332" s="3" t="s">
        <v>58</v>
      </c>
      <c r="T332" s="10">
        <f t="shared" si="67"/>
        <v>51006.923999999999</v>
      </c>
      <c r="U332" s="10">
        <f t="shared" si="67"/>
        <v>51006.923999999999</v>
      </c>
      <c r="V332" s="10">
        <f t="shared" si="67"/>
        <v>51006.923999999999</v>
      </c>
      <c r="W332" s="10">
        <f t="shared" si="67"/>
        <v>51006.923999999999</v>
      </c>
      <c r="X332" s="10">
        <f t="shared" si="67"/>
        <v>51006.923999999999</v>
      </c>
      <c r="Y332" s="10">
        <f t="shared" si="67"/>
        <v>51006.923999999999</v>
      </c>
      <c r="Z332" s="10">
        <f t="shared" si="67"/>
        <v>51006.923999999999</v>
      </c>
      <c r="AA332" s="3" t="s">
        <v>59</v>
      </c>
      <c r="AB332" s="11" t="s">
        <v>58</v>
      </c>
      <c r="AC332" s="11" t="s">
        <v>58</v>
      </c>
      <c r="AD332" s="11" t="s">
        <v>58</v>
      </c>
      <c r="AE332" s="11" t="s">
        <v>58</v>
      </c>
      <c r="AF332" s="11" t="s">
        <v>58</v>
      </c>
      <c r="AG332" s="11" t="s">
        <v>58</v>
      </c>
      <c r="AH332" s="11" t="s">
        <v>58</v>
      </c>
      <c r="AI332" s="11" t="s">
        <v>58</v>
      </c>
      <c r="AJ332" s="11" t="s">
        <v>58</v>
      </c>
      <c r="AK332" s="11" t="s">
        <v>58</v>
      </c>
      <c r="AL332" s="11" t="s">
        <v>58</v>
      </c>
      <c r="AM332" s="11" t="s">
        <v>58</v>
      </c>
      <c r="AN332" s="11">
        <f t="shared" si="75"/>
        <v>17002.308000000001</v>
      </c>
      <c r="AO332" s="11">
        <f t="shared" si="76"/>
        <v>17002.308000000001</v>
      </c>
      <c r="AP332" s="10">
        <f t="shared" si="77"/>
        <v>17002.308000000001</v>
      </c>
      <c r="AQ332" s="10">
        <f t="shared" si="77"/>
        <v>17002.308000000001</v>
      </c>
      <c r="AR332" s="10">
        <f t="shared" si="77"/>
        <v>17002.308000000001</v>
      </c>
      <c r="AS332" s="10">
        <f t="shared" si="77"/>
        <v>17002.308000000001</v>
      </c>
    </row>
    <row r="333" spans="1:45" x14ac:dyDescent="0.75">
      <c r="A333" t="s">
        <v>51</v>
      </c>
      <c r="B333" t="s">
        <v>79</v>
      </c>
      <c r="C333" s="8">
        <v>1804</v>
      </c>
      <c r="D333" s="3" t="s">
        <v>62</v>
      </c>
      <c r="E333" s="3" t="str">
        <f t="shared" si="71"/>
        <v>CMG 1804  Level 4</v>
      </c>
      <c r="F333" s="9" cm="1">
        <f t="array" ref="F333">SUMPRODUCT(('[1]CMG Matrix 2023.07.01'!$A$4:$A$1303=$B$1)*('[1]CMG Matrix 2023.07.01'!$D$4:$D$1303=$C333)*('[1]CMG Matrix 2023.07.01'!$M$3:$P$3=$D333)*('[1]CMG Matrix 2023.07.01'!$M$4:$P$1303))</f>
        <v>25648.75</v>
      </c>
      <c r="G333" t="s">
        <v>54</v>
      </c>
      <c r="H333" t="s">
        <v>55</v>
      </c>
      <c r="I333" s="10">
        <f t="shared" si="68"/>
        <v>15389.25</v>
      </c>
      <c r="J333" s="10">
        <f t="shared" si="69"/>
        <v>46167.75</v>
      </c>
      <c r="K333" s="10">
        <f t="shared" si="72"/>
        <v>25648.75</v>
      </c>
      <c r="L333" s="10">
        <f t="shared" si="73"/>
        <v>25648.75</v>
      </c>
      <c r="M333" s="11" t="s">
        <v>56</v>
      </c>
      <c r="N333" s="10" t="s">
        <v>57</v>
      </c>
      <c r="O333" s="11">
        <f t="shared" si="74"/>
        <v>24366.3125</v>
      </c>
      <c r="P333" s="3" t="s">
        <v>58</v>
      </c>
      <c r="Q333" s="3" t="s">
        <v>58</v>
      </c>
      <c r="R333" s="3" t="s">
        <v>58</v>
      </c>
      <c r="S333" s="3" t="s">
        <v>58</v>
      </c>
      <c r="T333" s="10">
        <f t="shared" si="67"/>
        <v>46167.75</v>
      </c>
      <c r="U333" s="10">
        <f t="shared" si="67"/>
        <v>46167.75</v>
      </c>
      <c r="V333" s="10">
        <f t="shared" si="67"/>
        <v>46167.75</v>
      </c>
      <c r="W333" s="10">
        <f t="shared" si="67"/>
        <v>46167.75</v>
      </c>
      <c r="X333" s="10">
        <f t="shared" si="67"/>
        <v>46167.75</v>
      </c>
      <c r="Y333" s="10">
        <f t="shared" si="67"/>
        <v>46167.75</v>
      </c>
      <c r="Z333" s="10">
        <f t="shared" si="67"/>
        <v>46167.75</v>
      </c>
      <c r="AA333" s="3" t="s">
        <v>59</v>
      </c>
      <c r="AB333" s="11" t="s">
        <v>58</v>
      </c>
      <c r="AC333" s="11" t="s">
        <v>58</v>
      </c>
      <c r="AD333" s="11" t="s">
        <v>58</v>
      </c>
      <c r="AE333" s="11" t="s">
        <v>58</v>
      </c>
      <c r="AF333" s="11" t="s">
        <v>58</v>
      </c>
      <c r="AG333" s="11" t="s">
        <v>58</v>
      </c>
      <c r="AH333" s="11" t="s">
        <v>58</v>
      </c>
      <c r="AI333" s="11" t="s">
        <v>58</v>
      </c>
      <c r="AJ333" s="11" t="s">
        <v>58</v>
      </c>
      <c r="AK333" s="11" t="s">
        <v>58</v>
      </c>
      <c r="AL333" s="11" t="s">
        <v>58</v>
      </c>
      <c r="AM333" s="11" t="s">
        <v>58</v>
      </c>
      <c r="AN333" s="11">
        <f t="shared" si="75"/>
        <v>15389.25</v>
      </c>
      <c r="AO333" s="11">
        <f t="shared" si="76"/>
        <v>15389.25</v>
      </c>
      <c r="AP333" s="10">
        <f t="shared" si="77"/>
        <v>15389.25</v>
      </c>
      <c r="AQ333" s="10">
        <f t="shared" si="77"/>
        <v>15389.25</v>
      </c>
      <c r="AR333" s="10">
        <f t="shared" si="77"/>
        <v>15389.25</v>
      </c>
      <c r="AS333" s="10">
        <f t="shared" si="77"/>
        <v>15389.25</v>
      </c>
    </row>
    <row r="334" spans="1:45" x14ac:dyDescent="0.75">
      <c r="A334" t="s">
        <v>51</v>
      </c>
      <c r="B334" t="s">
        <v>79</v>
      </c>
      <c r="C334" s="8">
        <v>1805</v>
      </c>
      <c r="D334" s="3" t="s">
        <v>53</v>
      </c>
      <c r="E334" s="3" t="str">
        <f t="shared" si="71"/>
        <v>CMG 1805  Level 1</v>
      </c>
      <c r="F334" s="9" cm="1">
        <f t="array" ref="F334">SUMPRODUCT(('[1]CMG Matrix 2023.07.01'!$A$4:$A$1303=$B$1)*('[1]CMG Matrix 2023.07.01'!$D$4:$D$1303=$C334)*('[1]CMG Matrix 2023.07.01'!$M$3:$P$3=$D334)*('[1]CMG Matrix 2023.07.01'!$M$4:$P$1303))</f>
        <v>43867.95</v>
      </c>
      <c r="G334" t="s">
        <v>54</v>
      </c>
      <c r="H334" t="s">
        <v>55</v>
      </c>
      <c r="I334" s="10">
        <f t="shared" si="68"/>
        <v>26320.769999999997</v>
      </c>
      <c r="J334" s="10">
        <f t="shared" si="69"/>
        <v>78962.31</v>
      </c>
      <c r="K334" s="10">
        <f t="shared" si="72"/>
        <v>43867.95</v>
      </c>
      <c r="L334" s="10">
        <f t="shared" si="73"/>
        <v>43867.95</v>
      </c>
      <c r="M334" s="11" t="s">
        <v>56</v>
      </c>
      <c r="N334" s="10" t="s">
        <v>57</v>
      </c>
      <c r="O334" s="11">
        <f t="shared" si="74"/>
        <v>41674.552499999998</v>
      </c>
      <c r="P334" s="3" t="s">
        <v>58</v>
      </c>
      <c r="Q334" s="3" t="s">
        <v>58</v>
      </c>
      <c r="R334" s="3" t="s">
        <v>58</v>
      </c>
      <c r="S334" s="3" t="s">
        <v>58</v>
      </c>
      <c r="T334" s="10">
        <f t="shared" si="67"/>
        <v>78962.31</v>
      </c>
      <c r="U334" s="10">
        <f t="shared" si="67"/>
        <v>78962.31</v>
      </c>
      <c r="V334" s="10">
        <f t="shared" si="67"/>
        <v>78962.31</v>
      </c>
      <c r="W334" s="10">
        <f t="shared" si="67"/>
        <v>78962.31</v>
      </c>
      <c r="X334" s="10">
        <f t="shared" si="67"/>
        <v>78962.31</v>
      </c>
      <c r="Y334" s="10">
        <f t="shared" si="67"/>
        <v>78962.31</v>
      </c>
      <c r="Z334" s="10">
        <f t="shared" si="67"/>
        <v>78962.31</v>
      </c>
      <c r="AA334" s="3" t="s">
        <v>59</v>
      </c>
      <c r="AB334" s="11" t="s">
        <v>58</v>
      </c>
      <c r="AC334" s="11" t="s">
        <v>58</v>
      </c>
      <c r="AD334" s="11" t="s">
        <v>58</v>
      </c>
      <c r="AE334" s="11" t="s">
        <v>58</v>
      </c>
      <c r="AF334" s="11" t="s">
        <v>58</v>
      </c>
      <c r="AG334" s="11" t="s">
        <v>58</v>
      </c>
      <c r="AH334" s="11" t="s">
        <v>58</v>
      </c>
      <c r="AI334" s="11" t="s">
        <v>58</v>
      </c>
      <c r="AJ334" s="11" t="s">
        <v>58</v>
      </c>
      <c r="AK334" s="11" t="s">
        <v>58</v>
      </c>
      <c r="AL334" s="11" t="s">
        <v>58</v>
      </c>
      <c r="AM334" s="11" t="s">
        <v>58</v>
      </c>
      <c r="AN334" s="11">
        <f t="shared" si="75"/>
        <v>26320.769999999997</v>
      </c>
      <c r="AO334" s="11">
        <f t="shared" si="76"/>
        <v>26320.769999999997</v>
      </c>
      <c r="AP334" s="10">
        <f t="shared" si="77"/>
        <v>26320.769999999997</v>
      </c>
      <c r="AQ334" s="10">
        <f t="shared" si="77"/>
        <v>26320.769999999997</v>
      </c>
      <c r="AR334" s="10">
        <f t="shared" si="77"/>
        <v>26320.769999999997</v>
      </c>
      <c r="AS334" s="10">
        <f t="shared" si="77"/>
        <v>26320.769999999997</v>
      </c>
    </row>
    <row r="335" spans="1:45" x14ac:dyDescent="0.75">
      <c r="A335" t="s">
        <v>51</v>
      </c>
      <c r="B335" t="s">
        <v>79</v>
      </c>
      <c r="C335" s="8">
        <v>1805</v>
      </c>
      <c r="D335" s="3" t="s">
        <v>60</v>
      </c>
      <c r="E335" s="3" t="str">
        <f t="shared" si="71"/>
        <v>CMG 1805  Level 2</v>
      </c>
      <c r="F335" s="9" cm="1">
        <f t="array" ref="F335">SUMPRODUCT(('[1]CMG Matrix 2023.07.01'!$A$4:$A$1303=$B$1)*('[1]CMG Matrix 2023.07.01'!$D$4:$D$1303=$C335)*('[1]CMG Matrix 2023.07.01'!$M$3:$P$3=$D335)*('[1]CMG Matrix 2023.07.01'!$M$4:$P$1303))</f>
        <v>36698.79</v>
      </c>
      <c r="G335" t="s">
        <v>54</v>
      </c>
      <c r="H335" t="s">
        <v>55</v>
      </c>
      <c r="I335" s="10">
        <f t="shared" si="68"/>
        <v>22019.274000000001</v>
      </c>
      <c r="J335" s="10">
        <f t="shared" si="69"/>
        <v>66057.822</v>
      </c>
      <c r="K335" s="10">
        <f t="shared" si="72"/>
        <v>36698.79</v>
      </c>
      <c r="L335" s="10">
        <f t="shared" si="73"/>
        <v>36698.79</v>
      </c>
      <c r="M335" s="11" t="s">
        <v>56</v>
      </c>
      <c r="N335" s="10" t="s">
        <v>57</v>
      </c>
      <c r="O335" s="11">
        <f t="shared" si="74"/>
        <v>34863.8505</v>
      </c>
      <c r="P335" s="3" t="s">
        <v>58</v>
      </c>
      <c r="Q335" s="3" t="s">
        <v>58</v>
      </c>
      <c r="R335" s="3" t="s">
        <v>58</v>
      </c>
      <c r="S335" s="3" t="s">
        <v>58</v>
      </c>
      <c r="T335" s="10">
        <f t="shared" si="67"/>
        <v>66057.822</v>
      </c>
      <c r="U335" s="10">
        <f t="shared" si="67"/>
        <v>66057.822</v>
      </c>
      <c r="V335" s="10">
        <f t="shared" si="67"/>
        <v>66057.822</v>
      </c>
      <c r="W335" s="10">
        <f t="shared" si="67"/>
        <v>66057.822</v>
      </c>
      <c r="X335" s="10">
        <f t="shared" si="67"/>
        <v>66057.822</v>
      </c>
      <c r="Y335" s="10">
        <f t="shared" si="67"/>
        <v>66057.822</v>
      </c>
      <c r="Z335" s="10">
        <f t="shared" si="67"/>
        <v>66057.822</v>
      </c>
      <c r="AA335" s="3" t="s">
        <v>59</v>
      </c>
      <c r="AB335" s="11" t="s">
        <v>58</v>
      </c>
      <c r="AC335" s="11" t="s">
        <v>58</v>
      </c>
      <c r="AD335" s="11" t="s">
        <v>58</v>
      </c>
      <c r="AE335" s="11" t="s">
        <v>58</v>
      </c>
      <c r="AF335" s="11" t="s">
        <v>58</v>
      </c>
      <c r="AG335" s="11" t="s">
        <v>58</v>
      </c>
      <c r="AH335" s="11" t="s">
        <v>58</v>
      </c>
      <c r="AI335" s="11" t="s">
        <v>58</v>
      </c>
      <c r="AJ335" s="11" t="s">
        <v>58</v>
      </c>
      <c r="AK335" s="11" t="s">
        <v>58</v>
      </c>
      <c r="AL335" s="11" t="s">
        <v>58</v>
      </c>
      <c r="AM335" s="11" t="s">
        <v>58</v>
      </c>
      <c r="AN335" s="11">
        <f t="shared" si="75"/>
        <v>22019.274000000001</v>
      </c>
      <c r="AO335" s="11">
        <f t="shared" si="76"/>
        <v>22019.274000000001</v>
      </c>
      <c r="AP335" s="10">
        <f t="shared" si="77"/>
        <v>22019.274000000001</v>
      </c>
      <c r="AQ335" s="10">
        <f t="shared" si="77"/>
        <v>22019.274000000001</v>
      </c>
      <c r="AR335" s="10">
        <f t="shared" si="77"/>
        <v>22019.274000000001</v>
      </c>
      <c r="AS335" s="10">
        <f t="shared" si="77"/>
        <v>22019.274000000001</v>
      </c>
    </row>
    <row r="336" spans="1:45" x14ac:dyDescent="0.75">
      <c r="A336" t="s">
        <v>51</v>
      </c>
      <c r="B336" t="s">
        <v>79</v>
      </c>
      <c r="C336" s="8">
        <v>1805</v>
      </c>
      <c r="D336" s="3" t="s">
        <v>61</v>
      </c>
      <c r="E336" s="3" t="str">
        <f t="shared" si="71"/>
        <v>CMG 1805  Level 3</v>
      </c>
      <c r="F336" s="9" cm="1">
        <f t="array" ref="F336">SUMPRODUCT(('[1]CMG Matrix 2023.07.01'!$A$4:$A$1303=$B$1)*('[1]CMG Matrix 2023.07.01'!$D$4:$D$1303=$C336)*('[1]CMG Matrix 2023.07.01'!$M$3:$P$3=$D336)*('[1]CMG Matrix 2023.07.01'!$M$4:$P$1303))</f>
        <v>33861.300000000003</v>
      </c>
      <c r="G336" t="s">
        <v>54</v>
      </c>
      <c r="H336" t="s">
        <v>55</v>
      </c>
      <c r="I336" s="10">
        <f t="shared" si="68"/>
        <v>20316.780000000002</v>
      </c>
      <c r="J336" s="10">
        <f t="shared" si="69"/>
        <v>60950.340000000004</v>
      </c>
      <c r="K336" s="10">
        <f t="shared" si="72"/>
        <v>33861.300000000003</v>
      </c>
      <c r="L336" s="10">
        <f t="shared" si="73"/>
        <v>33861.300000000003</v>
      </c>
      <c r="M336" s="11" t="s">
        <v>56</v>
      </c>
      <c r="N336" s="10" t="s">
        <v>57</v>
      </c>
      <c r="O336" s="11">
        <f t="shared" si="74"/>
        <v>32168.235000000001</v>
      </c>
      <c r="P336" s="3" t="s">
        <v>58</v>
      </c>
      <c r="Q336" s="3" t="s">
        <v>58</v>
      </c>
      <c r="R336" s="3" t="s">
        <v>58</v>
      </c>
      <c r="S336" s="3" t="s">
        <v>58</v>
      </c>
      <c r="T336" s="10">
        <f t="shared" si="67"/>
        <v>60950.340000000004</v>
      </c>
      <c r="U336" s="10">
        <f t="shared" si="67"/>
        <v>60950.340000000004</v>
      </c>
      <c r="V336" s="10">
        <f t="shared" si="67"/>
        <v>60950.340000000004</v>
      </c>
      <c r="W336" s="10">
        <f t="shared" si="67"/>
        <v>60950.340000000004</v>
      </c>
      <c r="X336" s="10">
        <f t="shared" si="67"/>
        <v>60950.340000000004</v>
      </c>
      <c r="Y336" s="10">
        <f t="shared" si="67"/>
        <v>60950.340000000004</v>
      </c>
      <c r="Z336" s="10">
        <f t="shared" si="67"/>
        <v>60950.340000000004</v>
      </c>
      <c r="AA336" s="3" t="s">
        <v>59</v>
      </c>
      <c r="AB336" s="11" t="s">
        <v>58</v>
      </c>
      <c r="AC336" s="11" t="s">
        <v>58</v>
      </c>
      <c r="AD336" s="11" t="s">
        <v>58</v>
      </c>
      <c r="AE336" s="11" t="s">
        <v>58</v>
      </c>
      <c r="AF336" s="11" t="s">
        <v>58</v>
      </c>
      <c r="AG336" s="11" t="s">
        <v>58</v>
      </c>
      <c r="AH336" s="11" t="s">
        <v>58</v>
      </c>
      <c r="AI336" s="11" t="s">
        <v>58</v>
      </c>
      <c r="AJ336" s="11" t="s">
        <v>58</v>
      </c>
      <c r="AK336" s="11" t="s">
        <v>58</v>
      </c>
      <c r="AL336" s="11" t="s">
        <v>58</v>
      </c>
      <c r="AM336" s="11" t="s">
        <v>58</v>
      </c>
      <c r="AN336" s="11">
        <f t="shared" si="75"/>
        <v>20316.780000000002</v>
      </c>
      <c r="AO336" s="11">
        <f t="shared" si="76"/>
        <v>20316.780000000002</v>
      </c>
      <c r="AP336" s="10">
        <f t="shared" si="77"/>
        <v>20316.780000000002</v>
      </c>
      <c r="AQ336" s="10">
        <f t="shared" si="77"/>
        <v>20316.780000000002</v>
      </c>
      <c r="AR336" s="10">
        <f t="shared" si="77"/>
        <v>20316.780000000002</v>
      </c>
      <c r="AS336" s="10">
        <f t="shared" si="77"/>
        <v>20316.780000000002</v>
      </c>
    </row>
    <row r="337" spans="1:45" x14ac:dyDescent="0.75">
      <c r="A337" t="s">
        <v>51</v>
      </c>
      <c r="B337" t="s">
        <v>79</v>
      </c>
      <c r="C337" s="8">
        <v>1805</v>
      </c>
      <c r="D337" s="3" t="s">
        <v>62</v>
      </c>
      <c r="E337" s="3" t="str">
        <f t="shared" si="71"/>
        <v>CMG 1805  Level 4</v>
      </c>
      <c r="F337" s="9" cm="1">
        <f t="array" ref="F337">SUMPRODUCT(('[1]CMG Matrix 2023.07.01'!$A$4:$A$1303=$B$1)*('[1]CMG Matrix 2023.07.01'!$D$4:$D$1303=$C337)*('[1]CMG Matrix 2023.07.01'!$M$3:$P$3=$D337)*('[1]CMG Matrix 2023.07.01'!$M$4:$P$1303))</f>
        <v>30648.48</v>
      </c>
      <c r="G337" t="s">
        <v>54</v>
      </c>
      <c r="H337" t="s">
        <v>55</v>
      </c>
      <c r="I337" s="10">
        <f t="shared" si="68"/>
        <v>18389.088</v>
      </c>
      <c r="J337" s="10">
        <f t="shared" si="69"/>
        <v>55167.264000000003</v>
      </c>
      <c r="K337" s="10">
        <f t="shared" si="72"/>
        <v>30648.48</v>
      </c>
      <c r="L337" s="10">
        <f t="shared" si="73"/>
        <v>30648.48</v>
      </c>
      <c r="M337" s="11" t="s">
        <v>56</v>
      </c>
      <c r="N337" s="10" t="s">
        <v>57</v>
      </c>
      <c r="O337" s="11">
        <f t="shared" si="74"/>
        <v>29116.055999999997</v>
      </c>
      <c r="P337" s="3" t="s">
        <v>58</v>
      </c>
      <c r="Q337" s="3" t="s">
        <v>58</v>
      </c>
      <c r="R337" s="3" t="s">
        <v>58</v>
      </c>
      <c r="S337" s="3" t="s">
        <v>58</v>
      </c>
      <c r="T337" s="10">
        <f t="shared" si="67"/>
        <v>55167.264000000003</v>
      </c>
      <c r="U337" s="10">
        <f t="shared" si="67"/>
        <v>55167.264000000003</v>
      </c>
      <c r="V337" s="10">
        <f t="shared" si="67"/>
        <v>55167.264000000003</v>
      </c>
      <c r="W337" s="10">
        <f t="shared" si="67"/>
        <v>55167.264000000003</v>
      </c>
      <c r="X337" s="10">
        <f t="shared" si="67"/>
        <v>55167.264000000003</v>
      </c>
      <c r="Y337" s="10">
        <f t="shared" si="67"/>
        <v>55167.264000000003</v>
      </c>
      <c r="Z337" s="10">
        <f t="shared" si="67"/>
        <v>55167.264000000003</v>
      </c>
      <c r="AA337" s="3" t="s">
        <v>59</v>
      </c>
      <c r="AB337" s="11" t="s">
        <v>58</v>
      </c>
      <c r="AC337" s="11" t="s">
        <v>58</v>
      </c>
      <c r="AD337" s="11" t="s">
        <v>58</v>
      </c>
      <c r="AE337" s="11" t="s">
        <v>58</v>
      </c>
      <c r="AF337" s="11" t="s">
        <v>58</v>
      </c>
      <c r="AG337" s="11" t="s">
        <v>58</v>
      </c>
      <c r="AH337" s="11" t="s">
        <v>58</v>
      </c>
      <c r="AI337" s="11" t="s">
        <v>58</v>
      </c>
      <c r="AJ337" s="11" t="s">
        <v>58</v>
      </c>
      <c r="AK337" s="11" t="s">
        <v>58</v>
      </c>
      <c r="AL337" s="11" t="s">
        <v>58</v>
      </c>
      <c r="AM337" s="11" t="s">
        <v>58</v>
      </c>
      <c r="AN337" s="11">
        <f t="shared" si="75"/>
        <v>18389.088</v>
      </c>
      <c r="AO337" s="11">
        <f t="shared" si="76"/>
        <v>18389.088</v>
      </c>
      <c r="AP337" s="10">
        <f t="shared" si="77"/>
        <v>18389.088</v>
      </c>
      <c r="AQ337" s="10">
        <f t="shared" si="77"/>
        <v>18389.088</v>
      </c>
      <c r="AR337" s="10">
        <f t="shared" si="77"/>
        <v>18389.088</v>
      </c>
      <c r="AS337" s="10">
        <f t="shared" si="77"/>
        <v>18389.088</v>
      </c>
    </row>
    <row r="338" spans="1:45" x14ac:dyDescent="0.75">
      <c r="A338" t="s">
        <v>51</v>
      </c>
      <c r="B338" t="s">
        <v>79</v>
      </c>
      <c r="C338" s="8">
        <v>1806</v>
      </c>
      <c r="D338" s="3" t="s">
        <v>53</v>
      </c>
      <c r="E338" s="3" t="str">
        <f t="shared" si="71"/>
        <v>CMG 1806  Level 1</v>
      </c>
      <c r="F338" s="9" cm="1">
        <f t="array" ref="F338">SUMPRODUCT(('[1]CMG Matrix 2023.07.01'!$A$4:$A$1303=$B$1)*('[1]CMG Matrix 2023.07.01'!$D$4:$D$1303=$C338)*('[1]CMG Matrix 2023.07.01'!$M$3:$P$3=$D338)*('[1]CMG Matrix 2023.07.01'!$M$4:$P$1303))</f>
        <v>64490.03</v>
      </c>
      <c r="G338" t="s">
        <v>54</v>
      </c>
      <c r="H338" t="s">
        <v>55</v>
      </c>
      <c r="I338" s="10">
        <f t="shared" si="68"/>
        <v>38694.017999999996</v>
      </c>
      <c r="J338" s="10">
        <f t="shared" si="69"/>
        <v>116082.054</v>
      </c>
      <c r="K338" s="10">
        <f t="shared" si="72"/>
        <v>64490.03</v>
      </c>
      <c r="L338" s="10">
        <f t="shared" si="73"/>
        <v>64490.03</v>
      </c>
      <c r="M338" s="11" t="s">
        <v>56</v>
      </c>
      <c r="N338" s="10" t="s">
        <v>57</v>
      </c>
      <c r="O338" s="11">
        <f t="shared" si="74"/>
        <v>61265.528499999993</v>
      </c>
      <c r="P338" s="3" t="s">
        <v>58</v>
      </c>
      <c r="Q338" s="3" t="s">
        <v>58</v>
      </c>
      <c r="R338" s="3" t="s">
        <v>58</v>
      </c>
      <c r="S338" s="3" t="s">
        <v>58</v>
      </c>
      <c r="T338" s="10">
        <f t="shared" si="67"/>
        <v>116082.054</v>
      </c>
      <c r="U338" s="10">
        <f t="shared" si="67"/>
        <v>116082.054</v>
      </c>
      <c r="V338" s="10">
        <f t="shared" si="67"/>
        <v>116082.054</v>
      </c>
      <c r="W338" s="10">
        <f t="shared" si="67"/>
        <v>116082.054</v>
      </c>
      <c r="X338" s="10">
        <f t="shared" si="67"/>
        <v>116082.054</v>
      </c>
      <c r="Y338" s="10">
        <f t="shared" si="67"/>
        <v>116082.054</v>
      </c>
      <c r="Z338" s="10">
        <f t="shared" si="67"/>
        <v>116082.054</v>
      </c>
      <c r="AA338" s="3" t="s">
        <v>59</v>
      </c>
      <c r="AB338" s="11" t="s">
        <v>58</v>
      </c>
      <c r="AC338" s="11" t="s">
        <v>58</v>
      </c>
      <c r="AD338" s="11" t="s">
        <v>58</v>
      </c>
      <c r="AE338" s="11" t="s">
        <v>58</v>
      </c>
      <c r="AF338" s="11" t="s">
        <v>58</v>
      </c>
      <c r="AG338" s="11" t="s">
        <v>58</v>
      </c>
      <c r="AH338" s="11" t="s">
        <v>58</v>
      </c>
      <c r="AI338" s="11" t="s">
        <v>58</v>
      </c>
      <c r="AJ338" s="11" t="s">
        <v>58</v>
      </c>
      <c r="AK338" s="11" t="s">
        <v>58</v>
      </c>
      <c r="AL338" s="11" t="s">
        <v>58</v>
      </c>
      <c r="AM338" s="11" t="s">
        <v>58</v>
      </c>
      <c r="AN338" s="11">
        <f t="shared" si="75"/>
        <v>38694.017999999996</v>
      </c>
      <c r="AO338" s="11">
        <f t="shared" si="76"/>
        <v>38694.017999999996</v>
      </c>
      <c r="AP338" s="10">
        <f t="shared" si="77"/>
        <v>38694.017999999996</v>
      </c>
      <c r="AQ338" s="10">
        <f t="shared" si="77"/>
        <v>38694.017999999996</v>
      </c>
      <c r="AR338" s="10">
        <f t="shared" si="77"/>
        <v>38694.017999999996</v>
      </c>
      <c r="AS338" s="10">
        <f t="shared" si="77"/>
        <v>38694.017999999996</v>
      </c>
    </row>
    <row r="339" spans="1:45" x14ac:dyDescent="0.75">
      <c r="A339" t="s">
        <v>51</v>
      </c>
      <c r="B339" t="s">
        <v>79</v>
      </c>
      <c r="C339" s="8">
        <v>1806</v>
      </c>
      <c r="D339" s="3" t="s">
        <v>60</v>
      </c>
      <c r="E339" s="3" t="str">
        <f t="shared" si="71"/>
        <v>CMG 1806  Level 2</v>
      </c>
      <c r="F339" s="9" cm="1">
        <f t="array" ref="F339">SUMPRODUCT(('[1]CMG Matrix 2023.07.01'!$A$4:$A$1303=$B$1)*('[1]CMG Matrix 2023.07.01'!$D$4:$D$1303=$C339)*('[1]CMG Matrix 2023.07.01'!$M$3:$P$3=$D339)*('[1]CMG Matrix 2023.07.01'!$M$4:$P$1303))</f>
        <v>53951.81</v>
      </c>
      <c r="G339" t="s">
        <v>54</v>
      </c>
      <c r="H339" t="s">
        <v>55</v>
      </c>
      <c r="I339" s="10">
        <f t="shared" si="68"/>
        <v>32371.085999999996</v>
      </c>
      <c r="J339" s="10">
        <f t="shared" si="69"/>
        <v>97113.258000000002</v>
      </c>
      <c r="K339" s="10">
        <f t="shared" si="72"/>
        <v>53951.81</v>
      </c>
      <c r="L339" s="10">
        <f t="shared" si="73"/>
        <v>53951.81</v>
      </c>
      <c r="M339" s="11" t="s">
        <v>56</v>
      </c>
      <c r="N339" s="10" t="s">
        <v>57</v>
      </c>
      <c r="O339" s="11">
        <f t="shared" si="74"/>
        <v>51254.219499999992</v>
      </c>
      <c r="P339" s="3" t="s">
        <v>58</v>
      </c>
      <c r="Q339" s="3" t="s">
        <v>58</v>
      </c>
      <c r="R339" s="3" t="s">
        <v>58</v>
      </c>
      <c r="S339" s="3" t="s">
        <v>58</v>
      </c>
      <c r="T339" s="10">
        <f t="shared" si="67"/>
        <v>97113.258000000002</v>
      </c>
      <c r="U339" s="10">
        <f t="shared" si="67"/>
        <v>97113.258000000002</v>
      </c>
      <c r="V339" s="10">
        <f t="shared" si="67"/>
        <v>97113.258000000002</v>
      </c>
      <c r="W339" s="10">
        <f t="shared" ref="W339:AC402" si="78">$F339*1.8</f>
        <v>97113.258000000002</v>
      </c>
      <c r="X339" s="10">
        <f t="shared" si="78"/>
        <v>97113.258000000002</v>
      </c>
      <c r="Y339" s="10">
        <f t="shared" si="78"/>
        <v>97113.258000000002</v>
      </c>
      <c r="Z339" s="10">
        <f t="shared" si="78"/>
        <v>97113.258000000002</v>
      </c>
      <c r="AA339" s="3" t="s">
        <v>59</v>
      </c>
      <c r="AB339" s="11" t="s">
        <v>58</v>
      </c>
      <c r="AC339" s="11" t="s">
        <v>58</v>
      </c>
      <c r="AD339" s="11" t="s">
        <v>58</v>
      </c>
      <c r="AE339" s="11" t="s">
        <v>58</v>
      </c>
      <c r="AF339" s="11" t="s">
        <v>58</v>
      </c>
      <c r="AG339" s="11" t="s">
        <v>58</v>
      </c>
      <c r="AH339" s="11" t="s">
        <v>58</v>
      </c>
      <c r="AI339" s="11" t="s">
        <v>58</v>
      </c>
      <c r="AJ339" s="11" t="s">
        <v>58</v>
      </c>
      <c r="AK339" s="11" t="s">
        <v>58</v>
      </c>
      <c r="AL339" s="11" t="s">
        <v>58</v>
      </c>
      <c r="AM339" s="11" t="s">
        <v>58</v>
      </c>
      <c r="AN339" s="11">
        <f t="shared" si="75"/>
        <v>32371.085999999996</v>
      </c>
      <c r="AO339" s="11">
        <f t="shared" si="76"/>
        <v>32371.085999999996</v>
      </c>
      <c r="AP339" s="10">
        <f t="shared" si="77"/>
        <v>32371.085999999996</v>
      </c>
      <c r="AQ339" s="10">
        <f t="shared" si="77"/>
        <v>32371.085999999996</v>
      </c>
      <c r="AR339" s="10">
        <f t="shared" si="77"/>
        <v>32371.085999999996</v>
      </c>
      <c r="AS339" s="10">
        <f t="shared" si="77"/>
        <v>32371.085999999996</v>
      </c>
    </row>
    <row r="340" spans="1:45" x14ac:dyDescent="0.75">
      <c r="A340" t="s">
        <v>51</v>
      </c>
      <c r="B340" t="s">
        <v>79</v>
      </c>
      <c r="C340" s="8">
        <v>1806</v>
      </c>
      <c r="D340" s="3" t="s">
        <v>61</v>
      </c>
      <c r="E340" s="3" t="str">
        <f t="shared" si="71"/>
        <v>CMG 1806  Level 3</v>
      </c>
      <c r="F340" s="9" cm="1">
        <f t="array" ref="F340">SUMPRODUCT(('[1]CMG Matrix 2023.07.01'!$A$4:$A$1303=$B$1)*('[1]CMG Matrix 2023.07.01'!$D$4:$D$1303=$C340)*('[1]CMG Matrix 2023.07.01'!$M$3:$P$3=$D340)*('[1]CMG Matrix 2023.07.01'!$M$4:$P$1303))</f>
        <v>49779.98</v>
      </c>
      <c r="G340" t="s">
        <v>54</v>
      </c>
      <c r="H340" t="s">
        <v>55</v>
      </c>
      <c r="I340" s="10">
        <f t="shared" si="68"/>
        <v>29867.988000000001</v>
      </c>
      <c r="J340" s="10">
        <f t="shared" si="69"/>
        <v>89603.964000000007</v>
      </c>
      <c r="K340" s="10">
        <f t="shared" si="72"/>
        <v>49779.98</v>
      </c>
      <c r="L340" s="10">
        <f t="shared" si="73"/>
        <v>49779.98</v>
      </c>
      <c r="M340" s="11" t="s">
        <v>56</v>
      </c>
      <c r="N340" s="10" t="s">
        <v>57</v>
      </c>
      <c r="O340" s="11">
        <f t="shared" si="74"/>
        <v>47290.981</v>
      </c>
      <c r="P340" s="3" t="s">
        <v>58</v>
      </c>
      <c r="Q340" s="3" t="s">
        <v>58</v>
      </c>
      <c r="R340" s="3" t="s">
        <v>58</v>
      </c>
      <c r="S340" s="3" t="s">
        <v>58</v>
      </c>
      <c r="T340" s="10">
        <f t="shared" ref="T340:Z403" si="79">$F340*1.8</f>
        <v>89603.964000000007</v>
      </c>
      <c r="U340" s="10">
        <f t="shared" si="79"/>
        <v>89603.964000000007</v>
      </c>
      <c r="V340" s="10">
        <f t="shared" si="79"/>
        <v>89603.964000000007</v>
      </c>
      <c r="W340" s="10">
        <f t="shared" si="79"/>
        <v>89603.964000000007</v>
      </c>
      <c r="X340" s="10">
        <f t="shared" si="79"/>
        <v>89603.964000000007</v>
      </c>
      <c r="Y340" s="10">
        <f t="shared" si="79"/>
        <v>89603.964000000007</v>
      </c>
      <c r="Z340" s="10">
        <f t="shared" si="79"/>
        <v>89603.964000000007</v>
      </c>
      <c r="AA340" s="3" t="s">
        <v>59</v>
      </c>
      <c r="AB340" s="11" t="s">
        <v>58</v>
      </c>
      <c r="AC340" s="11" t="s">
        <v>58</v>
      </c>
      <c r="AD340" s="11" t="s">
        <v>58</v>
      </c>
      <c r="AE340" s="11" t="s">
        <v>58</v>
      </c>
      <c r="AF340" s="11" t="s">
        <v>58</v>
      </c>
      <c r="AG340" s="11" t="s">
        <v>58</v>
      </c>
      <c r="AH340" s="11" t="s">
        <v>58</v>
      </c>
      <c r="AI340" s="11" t="s">
        <v>58</v>
      </c>
      <c r="AJ340" s="11" t="s">
        <v>58</v>
      </c>
      <c r="AK340" s="11" t="s">
        <v>58</v>
      </c>
      <c r="AL340" s="11" t="s">
        <v>58</v>
      </c>
      <c r="AM340" s="11" t="s">
        <v>58</v>
      </c>
      <c r="AN340" s="11">
        <f t="shared" si="75"/>
        <v>29867.988000000001</v>
      </c>
      <c r="AO340" s="11">
        <f t="shared" si="76"/>
        <v>29867.988000000001</v>
      </c>
      <c r="AP340" s="10">
        <f t="shared" si="77"/>
        <v>29867.988000000001</v>
      </c>
      <c r="AQ340" s="10">
        <f t="shared" si="77"/>
        <v>29867.988000000001</v>
      </c>
      <c r="AR340" s="10">
        <f t="shared" si="77"/>
        <v>29867.988000000001</v>
      </c>
      <c r="AS340" s="10">
        <f t="shared" si="77"/>
        <v>29867.988000000001</v>
      </c>
    </row>
    <row r="341" spans="1:45" x14ac:dyDescent="0.75">
      <c r="A341" t="s">
        <v>51</v>
      </c>
      <c r="B341" t="s">
        <v>79</v>
      </c>
      <c r="C341" s="8">
        <v>1806</v>
      </c>
      <c r="D341" s="3" t="s">
        <v>62</v>
      </c>
      <c r="E341" s="3" t="str">
        <f t="shared" si="71"/>
        <v>CMG 1806  Level 4</v>
      </c>
      <c r="F341" s="9" cm="1">
        <f t="array" ref="F341">SUMPRODUCT(('[1]CMG Matrix 2023.07.01'!$A$4:$A$1303=$B$1)*('[1]CMG Matrix 2023.07.01'!$D$4:$D$1303=$C341)*('[1]CMG Matrix 2023.07.01'!$M$3:$P$3=$D341)*('[1]CMG Matrix 2023.07.01'!$M$4:$P$1303))</f>
        <v>45056.81</v>
      </c>
      <c r="G341" t="s">
        <v>54</v>
      </c>
      <c r="H341" t="s">
        <v>55</v>
      </c>
      <c r="I341" s="10">
        <f t="shared" si="68"/>
        <v>27034.085999999999</v>
      </c>
      <c r="J341" s="10">
        <f t="shared" si="69"/>
        <v>81102.258000000002</v>
      </c>
      <c r="K341" s="10">
        <f t="shared" si="72"/>
        <v>45056.81</v>
      </c>
      <c r="L341" s="10">
        <f t="shared" si="73"/>
        <v>45056.81</v>
      </c>
      <c r="M341" s="11" t="s">
        <v>56</v>
      </c>
      <c r="N341" s="10" t="s">
        <v>57</v>
      </c>
      <c r="O341" s="11">
        <f t="shared" si="74"/>
        <v>42803.969499999999</v>
      </c>
      <c r="P341" s="3" t="s">
        <v>58</v>
      </c>
      <c r="Q341" s="3" t="s">
        <v>58</v>
      </c>
      <c r="R341" s="3" t="s">
        <v>58</v>
      </c>
      <c r="S341" s="3" t="s">
        <v>58</v>
      </c>
      <c r="T341" s="10">
        <f t="shared" si="79"/>
        <v>81102.258000000002</v>
      </c>
      <c r="U341" s="10">
        <f t="shared" si="79"/>
        <v>81102.258000000002</v>
      </c>
      <c r="V341" s="10">
        <f t="shared" si="79"/>
        <v>81102.258000000002</v>
      </c>
      <c r="W341" s="10">
        <f t="shared" si="79"/>
        <v>81102.258000000002</v>
      </c>
      <c r="X341" s="10">
        <f t="shared" si="79"/>
        <v>81102.258000000002</v>
      </c>
      <c r="Y341" s="10">
        <f t="shared" si="79"/>
        <v>81102.258000000002</v>
      </c>
      <c r="Z341" s="10">
        <f t="shared" si="79"/>
        <v>81102.258000000002</v>
      </c>
      <c r="AA341" s="3" t="s">
        <v>59</v>
      </c>
      <c r="AB341" s="11" t="s">
        <v>58</v>
      </c>
      <c r="AC341" s="11" t="s">
        <v>58</v>
      </c>
      <c r="AD341" s="11" t="s">
        <v>58</v>
      </c>
      <c r="AE341" s="11" t="s">
        <v>58</v>
      </c>
      <c r="AF341" s="11" t="s">
        <v>58</v>
      </c>
      <c r="AG341" s="11" t="s">
        <v>58</v>
      </c>
      <c r="AH341" s="11" t="s">
        <v>58</v>
      </c>
      <c r="AI341" s="11" t="s">
        <v>58</v>
      </c>
      <c r="AJ341" s="11" t="s">
        <v>58</v>
      </c>
      <c r="AK341" s="11" t="s">
        <v>58</v>
      </c>
      <c r="AL341" s="11" t="s">
        <v>58</v>
      </c>
      <c r="AM341" s="11" t="s">
        <v>58</v>
      </c>
      <c r="AN341" s="11">
        <f t="shared" si="75"/>
        <v>27034.085999999999</v>
      </c>
      <c r="AO341" s="11">
        <f t="shared" si="76"/>
        <v>27034.085999999999</v>
      </c>
      <c r="AP341" s="10">
        <f t="shared" si="77"/>
        <v>27034.085999999999</v>
      </c>
      <c r="AQ341" s="10">
        <f t="shared" si="77"/>
        <v>27034.085999999999</v>
      </c>
      <c r="AR341" s="10">
        <f t="shared" si="77"/>
        <v>27034.085999999999</v>
      </c>
      <c r="AS341" s="10">
        <f t="shared" si="77"/>
        <v>27034.085999999999</v>
      </c>
    </row>
    <row r="342" spans="1:45" x14ac:dyDescent="0.75">
      <c r="A342" t="s">
        <v>51</v>
      </c>
      <c r="B342" t="s">
        <v>80</v>
      </c>
      <c r="C342" s="8">
        <v>1901</v>
      </c>
      <c r="D342" s="3" t="s">
        <v>53</v>
      </c>
      <c r="E342" s="3" t="str">
        <f t="shared" si="71"/>
        <v>CMG 1901  Level 1</v>
      </c>
      <c r="F342" s="9" cm="1">
        <f t="array" ref="F342">SUMPRODUCT(('[1]CMG Matrix 2023.07.01'!$A$4:$A$1303=$B$1)*('[1]CMG Matrix 2023.07.01'!$D$4:$D$1303=$C342)*('[1]CMG Matrix 2023.07.01'!$M$3:$P$3=$D342)*('[1]CMG Matrix 2023.07.01'!$M$4:$P$1303))</f>
        <v>22701.71</v>
      </c>
      <c r="G342" t="s">
        <v>54</v>
      </c>
      <c r="H342" t="s">
        <v>55</v>
      </c>
      <c r="I342" s="10">
        <f t="shared" si="68"/>
        <v>13621.026</v>
      </c>
      <c r="J342" s="10">
        <f t="shared" si="69"/>
        <v>40863.078000000001</v>
      </c>
      <c r="K342" s="10">
        <f t="shared" si="72"/>
        <v>22701.71</v>
      </c>
      <c r="L342" s="10">
        <f t="shared" si="73"/>
        <v>22701.71</v>
      </c>
      <c r="M342" s="11" t="s">
        <v>56</v>
      </c>
      <c r="N342" s="10" t="s">
        <v>57</v>
      </c>
      <c r="O342" s="11">
        <f t="shared" si="74"/>
        <v>21566.624499999998</v>
      </c>
      <c r="P342" s="3" t="s">
        <v>58</v>
      </c>
      <c r="Q342" s="3" t="s">
        <v>58</v>
      </c>
      <c r="R342" s="3" t="s">
        <v>58</v>
      </c>
      <c r="S342" s="3" t="s">
        <v>58</v>
      </c>
      <c r="T342" s="10">
        <f t="shared" si="79"/>
        <v>40863.078000000001</v>
      </c>
      <c r="U342" s="10">
        <f t="shared" si="79"/>
        <v>40863.078000000001</v>
      </c>
      <c r="V342" s="10">
        <f t="shared" si="79"/>
        <v>40863.078000000001</v>
      </c>
      <c r="W342" s="10">
        <f t="shared" si="79"/>
        <v>40863.078000000001</v>
      </c>
      <c r="X342" s="10">
        <f t="shared" si="79"/>
        <v>40863.078000000001</v>
      </c>
      <c r="Y342" s="10">
        <f t="shared" si="79"/>
        <v>40863.078000000001</v>
      </c>
      <c r="Z342" s="10">
        <f t="shared" si="79"/>
        <v>40863.078000000001</v>
      </c>
      <c r="AA342" s="3" t="s">
        <v>59</v>
      </c>
      <c r="AB342" s="11" t="s">
        <v>58</v>
      </c>
      <c r="AC342" s="11" t="s">
        <v>58</v>
      </c>
      <c r="AD342" s="11" t="s">
        <v>58</v>
      </c>
      <c r="AE342" s="11" t="s">
        <v>58</v>
      </c>
      <c r="AF342" s="11" t="s">
        <v>58</v>
      </c>
      <c r="AG342" s="11" t="s">
        <v>58</v>
      </c>
      <c r="AH342" s="11" t="s">
        <v>58</v>
      </c>
      <c r="AI342" s="11" t="s">
        <v>58</v>
      </c>
      <c r="AJ342" s="11" t="s">
        <v>58</v>
      </c>
      <c r="AK342" s="11" t="s">
        <v>58</v>
      </c>
      <c r="AL342" s="11" t="s">
        <v>58</v>
      </c>
      <c r="AM342" s="11" t="s">
        <v>58</v>
      </c>
      <c r="AN342" s="11">
        <f t="shared" si="75"/>
        <v>13621.026</v>
      </c>
      <c r="AO342" s="11">
        <f t="shared" si="76"/>
        <v>13621.026</v>
      </c>
      <c r="AP342" s="10">
        <f t="shared" si="77"/>
        <v>13621.026</v>
      </c>
      <c r="AQ342" s="10">
        <f t="shared" si="77"/>
        <v>13621.026</v>
      </c>
      <c r="AR342" s="10">
        <f t="shared" si="77"/>
        <v>13621.026</v>
      </c>
      <c r="AS342" s="10">
        <f t="shared" si="77"/>
        <v>13621.026</v>
      </c>
    </row>
    <row r="343" spans="1:45" x14ac:dyDescent="0.75">
      <c r="A343" t="s">
        <v>51</v>
      </c>
      <c r="B343" t="s">
        <v>80</v>
      </c>
      <c r="C343" s="8">
        <v>1901</v>
      </c>
      <c r="D343" s="3" t="s">
        <v>60</v>
      </c>
      <c r="E343" s="3" t="str">
        <f t="shared" si="71"/>
        <v>CMG 1901  Level 2</v>
      </c>
      <c r="F343" s="9" cm="1">
        <f t="array" ref="F343">SUMPRODUCT(('[1]CMG Matrix 2023.07.01'!$A$4:$A$1303=$B$1)*('[1]CMG Matrix 2023.07.01'!$D$4:$D$1303=$C343)*('[1]CMG Matrix 2023.07.01'!$M$3:$P$3=$D343)*('[1]CMG Matrix 2023.07.01'!$M$4:$P$1303))</f>
        <v>16213.2</v>
      </c>
      <c r="G343" t="s">
        <v>54</v>
      </c>
      <c r="H343" t="s">
        <v>55</v>
      </c>
      <c r="I343" s="10">
        <f t="shared" si="68"/>
        <v>9727.92</v>
      </c>
      <c r="J343" s="10">
        <f t="shared" si="69"/>
        <v>29183.760000000002</v>
      </c>
      <c r="K343" s="10">
        <f t="shared" si="72"/>
        <v>16213.2</v>
      </c>
      <c r="L343" s="10">
        <f t="shared" si="73"/>
        <v>16213.2</v>
      </c>
      <c r="M343" s="11" t="s">
        <v>56</v>
      </c>
      <c r="N343" s="10" t="s">
        <v>57</v>
      </c>
      <c r="O343" s="11">
        <f t="shared" si="74"/>
        <v>15402.54</v>
      </c>
      <c r="P343" s="3" t="s">
        <v>58</v>
      </c>
      <c r="Q343" s="3" t="s">
        <v>58</v>
      </c>
      <c r="R343" s="3" t="s">
        <v>58</v>
      </c>
      <c r="S343" s="3" t="s">
        <v>58</v>
      </c>
      <c r="T343" s="10">
        <f t="shared" si="79"/>
        <v>29183.760000000002</v>
      </c>
      <c r="U343" s="10">
        <f t="shared" si="79"/>
        <v>29183.760000000002</v>
      </c>
      <c r="V343" s="10">
        <f t="shared" si="79"/>
        <v>29183.760000000002</v>
      </c>
      <c r="W343" s="10">
        <f t="shared" si="79"/>
        <v>29183.760000000002</v>
      </c>
      <c r="X343" s="10">
        <f t="shared" si="79"/>
        <v>29183.760000000002</v>
      </c>
      <c r="Y343" s="10">
        <f t="shared" si="79"/>
        <v>29183.760000000002</v>
      </c>
      <c r="Z343" s="10">
        <f t="shared" si="79"/>
        <v>29183.760000000002</v>
      </c>
      <c r="AA343" s="3" t="s">
        <v>59</v>
      </c>
      <c r="AB343" s="11" t="s">
        <v>58</v>
      </c>
      <c r="AC343" s="11" t="s">
        <v>58</v>
      </c>
      <c r="AD343" s="11" t="s">
        <v>58</v>
      </c>
      <c r="AE343" s="11" t="s">
        <v>58</v>
      </c>
      <c r="AF343" s="11" t="s">
        <v>58</v>
      </c>
      <c r="AG343" s="11" t="s">
        <v>58</v>
      </c>
      <c r="AH343" s="11" t="s">
        <v>58</v>
      </c>
      <c r="AI343" s="11" t="s">
        <v>58</v>
      </c>
      <c r="AJ343" s="11" t="s">
        <v>58</v>
      </c>
      <c r="AK343" s="11" t="s">
        <v>58</v>
      </c>
      <c r="AL343" s="11" t="s">
        <v>58</v>
      </c>
      <c r="AM343" s="11" t="s">
        <v>58</v>
      </c>
      <c r="AN343" s="11">
        <f t="shared" si="75"/>
        <v>9727.92</v>
      </c>
      <c r="AO343" s="11">
        <f t="shared" si="76"/>
        <v>9727.92</v>
      </c>
      <c r="AP343" s="10">
        <f t="shared" si="77"/>
        <v>9727.92</v>
      </c>
      <c r="AQ343" s="10">
        <f t="shared" si="77"/>
        <v>9727.92</v>
      </c>
      <c r="AR343" s="10">
        <f t="shared" si="77"/>
        <v>9727.92</v>
      </c>
      <c r="AS343" s="10">
        <f t="shared" si="77"/>
        <v>9727.92</v>
      </c>
    </row>
    <row r="344" spans="1:45" x14ac:dyDescent="0.75">
      <c r="A344" t="s">
        <v>51</v>
      </c>
      <c r="B344" t="s">
        <v>80</v>
      </c>
      <c r="C344" s="8">
        <v>1901</v>
      </c>
      <c r="D344" s="3" t="s">
        <v>61</v>
      </c>
      <c r="E344" s="3" t="str">
        <f t="shared" si="71"/>
        <v>CMG 1901  Level 3</v>
      </c>
      <c r="F344" s="9" cm="1">
        <f t="array" ref="F344">SUMPRODUCT(('[1]CMG Matrix 2023.07.01'!$A$4:$A$1303=$B$1)*('[1]CMG Matrix 2023.07.01'!$D$4:$D$1303=$C344)*('[1]CMG Matrix 2023.07.01'!$M$3:$P$3=$D344)*('[1]CMG Matrix 2023.07.01'!$M$4:$P$1303))</f>
        <v>15697.78</v>
      </c>
      <c r="G344" t="s">
        <v>54</v>
      </c>
      <c r="H344" t="s">
        <v>55</v>
      </c>
      <c r="I344" s="10">
        <f t="shared" si="68"/>
        <v>9418.6679999999997</v>
      </c>
      <c r="J344" s="10">
        <f t="shared" si="69"/>
        <v>28256.004000000001</v>
      </c>
      <c r="K344" s="10">
        <f t="shared" si="72"/>
        <v>15697.78</v>
      </c>
      <c r="L344" s="10">
        <f t="shared" si="73"/>
        <v>15697.78</v>
      </c>
      <c r="M344" s="11" t="s">
        <v>56</v>
      </c>
      <c r="N344" s="10" t="s">
        <v>57</v>
      </c>
      <c r="O344" s="11">
        <f t="shared" si="74"/>
        <v>14912.891</v>
      </c>
      <c r="P344" s="3" t="s">
        <v>58</v>
      </c>
      <c r="Q344" s="3" t="s">
        <v>58</v>
      </c>
      <c r="R344" s="3" t="s">
        <v>58</v>
      </c>
      <c r="S344" s="3" t="s">
        <v>58</v>
      </c>
      <c r="T344" s="10">
        <f t="shared" si="79"/>
        <v>28256.004000000001</v>
      </c>
      <c r="U344" s="10">
        <f t="shared" si="79"/>
        <v>28256.004000000001</v>
      </c>
      <c r="V344" s="10">
        <f t="shared" si="79"/>
        <v>28256.004000000001</v>
      </c>
      <c r="W344" s="10">
        <f t="shared" si="79"/>
        <v>28256.004000000001</v>
      </c>
      <c r="X344" s="10">
        <f t="shared" si="79"/>
        <v>28256.004000000001</v>
      </c>
      <c r="Y344" s="10">
        <f t="shared" si="79"/>
        <v>28256.004000000001</v>
      </c>
      <c r="Z344" s="10">
        <f t="shared" si="79"/>
        <v>28256.004000000001</v>
      </c>
      <c r="AA344" s="3" t="s">
        <v>59</v>
      </c>
      <c r="AB344" s="11" t="s">
        <v>58</v>
      </c>
      <c r="AC344" s="11" t="s">
        <v>58</v>
      </c>
      <c r="AD344" s="11" t="s">
        <v>58</v>
      </c>
      <c r="AE344" s="11" t="s">
        <v>58</v>
      </c>
      <c r="AF344" s="11" t="s">
        <v>58</v>
      </c>
      <c r="AG344" s="11" t="s">
        <v>58</v>
      </c>
      <c r="AH344" s="11" t="s">
        <v>58</v>
      </c>
      <c r="AI344" s="11" t="s">
        <v>58</v>
      </c>
      <c r="AJ344" s="11" t="s">
        <v>58</v>
      </c>
      <c r="AK344" s="11" t="s">
        <v>58</v>
      </c>
      <c r="AL344" s="11" t="s">
        <v>58</v>
      </c>
      <c r="AM344" s="11" t="s">
        <v>58</v>
      </c>
      <c r="AN344" s="11">
        <f t="shared" si="75"/>
        <v>9418.6679999999997</v>
      </c>
      <c r="AO344" s="11">
        <f t="shared" si="76"/>
        <v>9418.6679999999997</v>
      </c>
      <c r="AP344" s="10">
        <f t="shared" si="77"/>
        <v>9418.6679999999997</v>
      </c>
      <c r="AQ344" s="10">
        <f t="shared" si="77"/>
        <v>9418.6679999999997</v>
      </c>
      <c r="AR344" s="10">
        <f t="shared" si="77"/>
        <v>9418.6679999999997</v>
      </c>
      <c r="AS344" s="10">
        <f t="shared" si="77"/>
        <v>9418.6679999999997</v>
      </c>
    </row>
    <row r="345" spans="1:45" x14ac:dyDescent="0.75">
      <c r="A345" t="s">
        <v>51</v>
      </c>
      <c r="B345" t="s">
        <v>80</v>
      </c>
      <c r="C345" s="8">
        <v>1901</v>
      </c>
      <c r="D345" s="3" t="s">
        <v>62</v>
      </c>
      <c r="E345" s="3" t="str">
        <f t="shared" si="71"/>
        <v>CMG 1901  Level 4</v>
      </c>
      <c r="F345" s="9" cm="1">
        <f t="array" ref="F345">SUMPRODUCT(('[1]CMG Matrix 2023.07.01'!$A$4:$A$1303=$B$1)*('[1]CMG Matrix 2023.07.01'!$D$4:$D$1303=$C345)*('[1]CMG Matrix 2023.07.01'!$M$3:$P$3=$D345)*('[1]CMG Matrix 2023.07.01'!$M$4:$P$1303))</f>
        <v>15071.02</v>
      </c>
      <c r="G345" t="s">
        <v>54</v>
      </c>
      <c r="H345" t="s">
        <v>55</v>
      </c>
      <c r="I345" s="10">
        <f t="shared" si="68"/>
        <v>9042.6119999999992</v>
      </c>
      <c r="J345" s="10">
        <f t="shared" si="69"/>
        <v>27127.836000000003</v>
      </c>
      <c r="K345" s="10">
        <f t="shared" si="72"/>
        <v>15071.02</v>
      </c>
      <c r="L345" s="10">
        <f t="shared" si="73"/>
        <v>15071.02</v>
      </c>
      <c r="M345" s="11" t="s">
        <v>56</v>
      </c>
      <c r="N345" s="10" t="s">
        <v>57</v>
      </c>
      <c r="O345" s="11">
        <f t="shared" si="74"/>
        <v>14317.468999999999</v>
      </c>
      <c r="P345" s="3" t="s">
        <v>58</v>
      </c>
      <c r="Q345" s="3" t="s">
        <v>58</v>
      </c>
      <c r="R345" s="3" t="s">
        <v>58</v>
      </c>
      <c r="S345" s="3" t="s">
        <v>58</v>
      </c>
      <c r="T345" s="10">
        <f t="shared" si="79"/>
        <v>27127.836000000003</v>
      </c>
      <c r="U345" s="10">
        <f t="shared" si="79"/>
        <v>27127.836000000003</v>
      </c>
      <c r="V345" s="10">
        <f t="shared" si="79"/>
        <v>27127.836000000003</v>
      </c>
      <c r="W345" s="10">
        <f t="shared" si="79"/>
        <v>27127.836000000003</v>
      </c>
      <c r="X345" s="10">
        <f t="shared" si="79"/>
        <v>27127.836000000003</v>
      </c>
      <c r="Y345" s="10">
        <f t="shared" si="79"/>
        <v>27127.836000000003</v>
      </c>
      <c r="Z345" s="10">
        <f t="shared" si="79"/>
        <v>27127.836000000003</v>
      </c>
      <c r="AA345" s="3" t="s">
        <v>59</v>
      </c>
      <c r="AB345" s="11" t="s">
        <v>58</v>
      </c>
      <c r="AC345" s="11" t="s">
        <v>58</v>
      </c>
      <c r="AD345" s="11" t="s">
        <v>58</v>
      </c>
      <c r="AE345" s="11" t="s">
        <v>58</v>
      </c>
      <c r="AF345" s="11" t="s">
        <v>58</v>
      </c>
      <c r="AG345" s="11" t="s">
        <v>58</v>
      </c>
      <c r="AH345" s="11" t="s">
        <v>58</v>
      </c>
      <c r="AI345" s="11" t="s">
        <v>58</v>
      </c>
      <c r="AJ345" s="11" t="s">
        <v>58</v>
      </c>
      <c r="AK345" s="11" t="s">
        <v>58</v>
      </c>
      <c r="AL345" s="11" t="s">
        <v>58</v>
      </c>
      <c r="AM345" s="11" t="s">
        <v>58</v>
      </c>
      <c r="AN345" s="11">
        <f t="shared" si="75"/>
        <v>9042.6119999999992</v>
      </c>
      <c r="AO345" s="11">
        <f t="shared" si="76"/>
        <v>9042.6119999999992</v>
      </c>
      <c r="AP345" s="10">
        <f t="shared" si="77"/>
        <v>9042.6119999999992</v>
      </c>
      <c r="AQ345" s="10">
        <f t="shared" si="77"/>
        <v>9042.6119999999992</v>
      </c>
      <c r="AR345" s="10">
        <f t="shared" si="77"/>
        <v>9042.6119999999992</v>
      </c>
      <c r="AS345" s="10">
        <f t="shared" si="77"/>
        <v>9042.6119999999992</v>
      </c>
    </row>
    <row r="346" spans="1:45" x14ac:dyDescent="0.75">
      <c r="A346" t="s">
        <v>51</v>
      </c>
      <c r="B346" t="s">
        <v>80</v>
      </c>
      <c r="C346" s="8">
        <v>1902</v>
      </c>
      <c r="D346" s="3" t="s">
        <v>53</v>
      </c>
      <c r="E346" s="3" t="str">
        <f t="shared" si="71"/>
        <v>CMG 1902  Level 1</v>
      </c>
      <c r="F346" s="9" cm="1">
        <f t="array" ref="F346">SUMPRODUCT(('[1]CMG Matrix 2023.07.01'!$A$4:$A$1303=$B$1)*('[1]CMG Matrix 2023.07.01'!$D$4:$D$1303=$C346)*('[1]CMG Matrix 2023.07.01'!$M$3:$P$3=$D346)*('[1]CMG Matrix 2023.07.01'!$M$4:$P$1303))</f>
        <v>32119.3</v>
      </c>
      <c r="G346" t="s">
        <v>54</v>
      </c>
      <c r="H346" t="s">
        <v>55</v>
      </c>
      <c r="I346" s="10">
        <f t="shared" si="68"/>
        <v>19271.579999999998</v>
      </c>
      <c r="J346" s="10">
        <f t="shared" si="69"/>
        <v>57814.74</v>
      </c>
      <c r="K346" s="10">
        <f t="shared" si="72"/>
        <v>32119.3</v>
      </c>
      <c r="L346" s="10">
        <f t="shared" si="73"/>
        <v>32119.3</v>
      </c>
      <c r="M346" s="11" t="s">
        <v>56</v>
      </c>
      <c r="N346" s="10" t="s">
        <v>57</v>
      </c>
      <c r="O346" s="11">
        <f t="shared" si="74"/>
        <v>30513.334999999999</v>
      </c>
      <c r="P346" s="3" t="s">
        <v>58</v>
      </c>
      <c r="Q346" s="3" t="s">
        <v>58</v>
      </c>
      <c r="R346" s="3" t="s">
        <v>58</v>
      </c>
      <c r="S346" s="3" t="s">
        <v>58</v>
      </c>
      <c r="T346" s="10">
        <f t="shared" si="79"/>
        <v>57814.74</v>
      </c>
      <c r="U346" s="10">
        <f t="shared" si="79"/>
        <v>57814.74</v>
      </c>
      <c r="V346" s="10">
        <f t="shared" si="79"/>
        <v>57814.74</v>
      </c>
      <c r="W346" s="10">
        <f t="shared" si="79"/>
        <v>57814.74</v>
      </c>
      <c r="X346" s="10">
        <f t="shared" si="79"/>
        <v>57814.74</v>
      </c>
      <c r="Y346" s="10">
        <f t="shared" si="79"/>
        <v>57814.74</v>
      </c>
      <c r="Z346" s="10">
        <f t="shared" si="79"/>
        <v>57814.74</v>
      </c>
      <c r="AA346" s="3" t="s">
        <v>59</v>
      </c>
      <c r="AB346" s="11" t="s">
        <v>58</v>
      </c>
      <c r="AC346" s="11" t="s">
        <v>58</v>
      </c>
      <c r="AD346" s="11" t="s">
        <v>58</v>
      </c>
      <c r="AE346" s="11" t="s">
        <v>58</v>
      </c>
      <c r="AF346" s="11" t="s">
        <v>58</v>
      </c>
      <c r="AG346" s="11" t="s">
        <v>58</v>
      </c>
      <c r="AH346" s="11" t="s">
        <v>58</v>
      </c>
      <c r="AI346" s="11" t="s">
        <v>58</v>
      </c>
      <c r="AJ346" s="11" t="s">
        <v>58</v>
      </c>
      <c r="AK346" s="11" t="s">
        <v>58</v>
      </c>
      <c r="AL346" s="11" t="s">
        <v>58</v>
      </c>
      <c r="AM346" s="11" t="s">
        <v>58</v>
      </c>
      <c r="AN346" s="11">
        <f t="shared" si="75"/>
        <v>19271.579999999998</v>
      </c>
      <c r="AO346" s="11">
        <f t="shared" si="76"/>
        <v>19271.579999999998</v>
      </c>
      <c r="AP346" s="10">
        <f t="shared" si="77"/>
        <v>19271.579999999998</v>
      </c>
      <c r="AQ346" s="10">
        <f t="shared" si="77"/>
        <v>19271.579999999998</v>
      </c>
      <c r="AR346" s="10">
        <f t="shared" si="77"/>
        <v>19271.579999999998</v>
      </c>
      <c r="AS346" s="10">
        <f t="shared" si="77"/>
        <v>19271.579999999998</v>
      </c>
    </row>
    <row r="347" spans="1:45" x14ac:dyDescent="0.75">
      <c r="A347" t="s">
        <v>51</v>
      </c>
      <c r="B347" t="s">
        <v>80</v>
      </c>
      <c r="C347" s="8">
        <v>1902</v>
      </c>
      <c r="D347" s="3" t="s">
        <v>60</v>
      </c>
      <c r="E347" s="3" t="str">
        <f t="shared" si="71"/>
        <v>CMG 1902  Level 2</v>
      </c>
      <c r="F347" s="9" cm="1">
        <f t="array" ref="F347">SUMPRODUCT(('[1]CMG Matrix 2023.07.01'!$A$4:$A$1303=$B$1)*('[1]CMG Matrix 2023.07.01'!$D$4:$D$1303=$C347)*('[1]CMG Matrix 2023.07.01'!$M$3:$P$3=$D347)*('[1]CMG Matrix 2023.07.01'!$M$4:$P$1303))</f>
        <v>22936.97</v>
      </c>
      <c r="G347" t="s">
        <v>54</v>
      </c>
      <c r="H347" t="s">
        <v>55</v>
      </c>
      <c r="I347" s="10">
        <f t="shared" si="68"/>
        <v>13762.182000000001</v>
      </c>
      <c r="J347" s="10">
        <f t="shared" si="69"/>
        <v>41286.546000000002</v>
      </c>
      <c r="K347" s="10">
        <f t="shared" si="72"/>
        <v>22936.97</v>
      </c>
      <c r="L347" s="10">
        <f t="shared" si="73"/>
        <v>22936.97</v>
      </c>
      <c r="M347" s="11" t="s">
        <v>56</v>
      </c>
      <c r="N347" s="10" t="s">
        <v>57</v>
      </c>
      <c r="O347" s="11">
        <f t="shared" si="74"/>
        <v>21790.121500000001</v>
      </c>
      <c r="P347" s="3" t="s">
        <v>58</v>
      </c>
      <c r="Q347" s="3" t="s">
        <v>58</v>
      </c>
      <c r="R347" s="3" t="s">
        <v>58</v>
      </c>
      <c r="S347" s="3" t="s">
        <v>58</v>
      </c>
      <c r="T347" s="10">
        <f t="shared" si="79"/>
        <v>41286.546000000002</v>
      </c>
      <c r="U347" s="10">
        <f t="shared" si="79"/>
        <v>41286.546000000002</v>
      </c>
      <c r="V347" s="10">
        <f t="shared" si="79"/>
        <v>41286.546000000002</v>
      </c>
      <c r="W347" s="10">
        <f t="shared" si="79"/>
        <v>41286.546000000002</v>
      </c>
      <c r="X347" s="10">
        <f t="shared" si="79"/>
        <v>41286.546000000002</v>
      </c>
      <c r="Y347" s="10">
        <f t="shared" si="79"/>
        <v>41286.546000000002</v>
      </c>
      <c r="Z347" s="10">
        <f t="shared" si="79"/>
        <v>41286.546000000002</v>
      </c>
      <c r="AA347" s="3" t="s">
        <v>59</v>
      </c>
      <c r="AB347" s="11" t="s">
        <v>58</v>
      </c>
      <c r="AC347" s="11" t="s">
        <v>58</v>
      </c>
      <c r="AD347" s="11" t="s">
        <v>58</v>
      </c>
      <c r="AE347" s="11" t="s">
        <v>58</v>
      </c>
      <c r="AF347" s="11" t="s">
        <v>58</v>
      </c>
      <c r="AG347" s="11" t="s">
        <v>58</v>
      </c>
      <c r="AH347" s="11" t="s">
        <v>58</v>
      </c>
      <c r="AI347" s="11" t="s">
        <v>58</v>
      </c>
      <c r="AJ347" s="11" t="s">
        <v>58</v>
      </c>
      <c r="AK347" s="11" t="s">
        <v>58</v>
      </c>
      <c r="AL347" s="11" t="s">
        <v>58</v>
      </c>
      <c r="AM347" s="11" t="s">
        <v>58</v>
      </c>
      <c r="AN347" s="11">
        <f t="shared" si="75"/>
        <v>13762.182000000001</v>
      </c>
      <c r="AO347" s="11">
        <f t="shared" si="76"/>
        <v>13762.182000000001</v>
      </c>
      <c r="AP347" s="10">
        <f t="shared" si="77"/>
        <v>13762.182000000001</v>
      </c>
      <c r="AQ347" s="10">
        <f t="shared" si="77"/>
        <v>13762.182000000001</v>
      </c>
      <c r="AR347" s="10">
        <f t="shared" si="77"/>
        <v>13762.182000000001</v>
      </c>
      <c r="AS347" s="10">
        <f t="shared" si="77"/>
        <v>13762.182000000001</v>
      </c>
    </row>
    <row r="348" spans="1:45" x14ac:dyDescent="0.75">
      <c r="A348" t="s">
        <v>51</v>
      </c>
      <c r="B348" t="s">
        <v>80</v>
      </c>
      <c r="C348" s="8">
        <v>1902</v>
      </c>
      <c r="D348" s="3" t="s">
        <v>61</v>
      </c>
      <c r="E348" s="3" t="str">
        <f t="shared" si="71"/>
        <v>CMG 1902  Level 3</v>
      </c>
      <c r="F348" s="9" cm="1">
        <f t="array" ref="F348">SUMPRODUCT(('[1]CMG Matrix 2023.07.01'!$A$4:$A$1303=$B$1)*('[1]CMG Matrix 2023.07.01'!$D$4:$D$1303=$C348)*('[1]CMG Matrix 2023.07.01'!$M$3:$P$3=$D348)*('[1]CMG Matrix 2023.07.01'!$M$4:$P$1303))</f>
        <v>22209.64</v>
      </c>
      <c r="G348" t="s">
        <v>54</v>
      </c>
      <c r="H348" t="s">
        <v>55</v>
      </c>
      <c r="I348" s="10">
        <f t="shared" si="68"/>
        <v>13325.784</v>
      </c>
      <c r="J348" s="10">
        <f t="shared" si="69"/>
        <v>39977.351999999999</v>
      </c>
      <c r="K348" s="10">
        <f t="shared" si="72"/>
        <v>22209.64</v>
      </c>
      <c r="L348" s="10">
        <f t="shared" si="73"/>
        <v>22209.64</v>
      </c>
      <c r="M348" s="11" t="s">
        <v>56</v>
      </c>
      <c r="N348" s="10" t="s">
        <v>57</v>
      </c>
      <c r="O348" s="11">
        <f t="shared" si="74"/>
        <v>21099.157999999999</v>
      </c>
      <c r="P348" s="3" t="s">
        <v>58</v>
      </c>
      <c r="Q348" s="3" t="s">
        <v>58</v>
      </c>
      <c r="R348" s="3" t="s">
        <v>58</v>
      </c>
      <c r="S348" s="3" t="s">
        <v>58</v>
      </c>
      <c r="T348" s="10">
        <f t="shared" si="79"/>
        <v>39977.351999999999</v>
      </c>
      <c r="U348" s="10">
        <f t="shared" si="79"/>
        <v>39977.351999999999</v>
      </c>
      <c r="V348" s="10">
        <f t="shared" si="79"/>
        <v>39977.351999999999</v>
      </c>
      <c r="W348" s="10">
        <f t="shared" si="79"/>
        <v>39977.351999999999</v>
      </c>
      <c r="X348" s="10">
        <f t="shared" si="79"/>
        <v>39977.351999999999</v>
      </c>
      <c r="Y348" s="10">
        <f t="shared" si="79"/>
        <v>39977.351999999999</v>
      </c>
      <c r="Z348" s="10">
        <f t="shared" si="79"/>
        <v>39977.351999999999</v>
      </c>
      <c r="AA348" s="3" t="s">
        <v>59</v>
      </c>
      <c r="AB348" s="11" t="s">
        <v>58</v>
      </c>
      <c r="AC348" s="11" t="s">
        <v>58</v>
      </c>
      <c r="AD348" s="11" t="s">
        <v>58</v>
      </c>
      <c r="AE348" s="11" t="s">
        <v>58</v>
      </c>
      <c r="AF348" s="11" t="s">
        <v>58</v>
      </c>
      <c r="AG348" s="11" t="s">
        <v>58</v>
      </c>
      <c r="AH348" s="11" t="s">
        <v>58</v>
      </c>
      <c r="AI348" s="11" t="s">
        <v>58</v>
      </c>
      <c r="AJ348" s="11" t="s">
        <v>58</v>
      </c>
      <c r="AK348" s="11" t="s">
        <v>58</v>
      </c>
      <c r="AL348" s="11" t="s">
        <v>58</v>
      </c>
      <c r="AM348" s="11" t="s">
        <v>58</v>
      </c>
      <c r="AN348" s="11">
        <f t="shared" si="75"/>
        <v>13325.784</v>
      </c>
      <c r="AO348" s="11">
        <f t="shared" si="76"/>
        <v>13325.784</v>
      </c>
      <c r="AP348" s="10">
        <f t="shared" si="77"/>
        <v>13325.784</v>
      </c>
      <c r="AQ348" s="10">
        <f t="shared" si="77"/>
        <v>13325.784</v>
      </c>
      <c r="AR348" s="10">
        <f t="shared" si="77"/>
        <v>13325.784</v>
      </c>
      <c r="AS348" s="10">
        <f t="shared" si="77"/>
        <v>13325.784</v>
      </c>
    </row>
    <row r="349" spans="1:45" x14ac:dyDescent="0.75">
      <c r="A349" t="s">
        <v>51</v>
      </c>
      <c r="B349" t="s">
        <v>80</v>
      </c>
      <c r="C349" s="8">
        <v>1902</v>
      </c>
      <c r="D349" s="3" t="s">
        <v>62</v>
      </c>
      <c r="E349" s="3" t="str">
        <f t="shared" si="71"/>
        <v>CMG 1902  Level 4</v>
      </c>
      <c r="F349" s="9" cm="1">
        <f t="array" ref="F349">SUMPRODUCT(('[1]CMG Matrix 2023.07.01'!$A$4:$A$1303=$B$1)*('[1]CMG Matrix 2023.07.01'!$D$4:$D$1303=$C349)*('[1]CMG Matrix 2023.07.01'!$M$3:$P$3=$D349)*('[1]CMG Matrix 2023.07.01'!$M$4:$P$1303))</f>
        <v>21324.27</v>
      </c>
      <c r="G349" t="s">
        <v>54</v>
      </c>
      <c r="H349" t="s">
        <v>55</v>
      </c>
      <c r="I349" s="10">
        <f t="shared" si="68"/>
        <v>12794.562</v>
      </c>
      <c r="J349" s="10">
        <f t="shared" si="69"/>
        <v>38383.686000000002</v>
      </c>
      <c r="K349" s="10">
        <f t="shared" si="72"/>
        <v>21324.27</v>
      </c>
      <c r="L349" s="10">
        <f t="shared" si="73"/>
        <v>21324.27</v>
      </c>
      <c r="M349" s="11" t="s">
        <v>56</v>
      </c>
      <c r="N349" s="10" t="s">
        <v>57</v>
      </c>
      <c r="O349" s="11">
        <f t="shared" si="74"/>
        <v>20258.056499999999</v>
      </c>
      <c r="P349" s="3" t="s">
        <v>58</v>
      </c>
      <c r="Q349" s="3" t="s">
        <v>58</v>
      </c>
      <c r="R349" s="3" t="s">
        <v>58</v>
      </c>
      <c r="S349" s="3" t="s">
        <v>58</v>
      </c>
      <c r="T349" s="10">
        <f t="shared" si="79"/>
        <v>38383.686000000002</v>
      </c>
      <c r="U349" s="10">
        <f t="shared" si="79"/>
        <v>38383.686000000002</v>
      </c>
      <c r="V349" s="10">
        <f t="shared" si="79"/>
        <v>38383.686000000002</v>
      </c>
      <c r="W349" s="10">
        <f t="shared" si="79"/>
        <v>38383.686000000002</v>
      </c>
      <c r="X349" s="10">
        <f t="shared" si="79"/>
        <v>38383.686000000002</v>
      </c>
      <c r="Y349" s="10">
        <f t="shared" si="79"/>
        <v>38383.686000000002</v>
      </c>
      <c r="Z349" s="10">
        <f t="shared" si="79"/>
        <v>38383.686000000002</v>
      </c>
      <c r="AA349" s="3" t="s">
        <v>59</v>
      </c>
      <c r="AB349" s="11" t="s">
        <v>58</v>
      </c>
      <c r="AC349" s="11" t="s">
        <v>58</v>
      </c>
      <c r="AD349" s="11" t="s">
        <v>58</v>
      </c>
      <c r="AE349" s="11" t="s">
        <v>58</v>
      </c>
      <c r="AF349" s="11" t="s">
        <v>58</v>
      </c>
      <c r="AG349" s="11" t="s">
        <v>58</v>
      </c>
      <c r="AH349" s="11" t="s">
        <v>58</v>
      </c>
      <c r="AI349" s="11" t="s">
        <v>58</v>
      </c>
      <c r="AJ349" s="11" t="s">
        <v>58</v>
      </c>
      <c r="AK349" s="11" t="s">
        <v>58</v>
      </c>
      <c r="AL349" s="11" t="s">
        <v>58</v>
      </c>
      <c r="AM349" s="11" t="s">
        <v>58</v>
      </c>
      <c r="AN349" s="11">
        <f t="shared" si="75"/>
        <v>12794.562</v>
      </c>
      <c r="AO349" s="11">
        <f t="shared" si="76"/>
        <v>12794.562</v>
      </c>
      <c r="AP349" s="10">
        <f t="shared" si="77"/>
        <v>12794.562</v>
      </c>
      <c r="AQ349" s="10">
        <f t="shared" si="77"/>
        <v>12794.562</v>
      </c>
      <c r="AR349" s="10">
        <f t="shared" si="77"/>
        <v>12794.562</v>
      </c>
      <c r="AS349" s="10">
        <f t="shared" si="77"/>
        <v>12794.562</v>
      </c>
    </row>
    <row r="350" spans="1:45" x14ac:dyDescent="0.75">
      <c r="A350" t="s">
        <v>51</v>
      </c>
      <c r="B350" t="s">
        <v>80</v>
      </c>
      <c r="C350" s="8">
        <v>1903</v>
      </c>
      <c r="D350" s="3" t="s">
        <v>53</v>
      </c>
      <c r="E350" s="3" t="str">
        <f t="shared" si="71"/>
        <v>CMG 1903  Level 1</v>
      </c>
      <c r="F350" s="9" cm="1">
        <f t="array" ref="F350">SUMPRODUCT(('[1]CMG Matrix 2023.07.01'!$A$4:$A$1303=$B$1)*('[1]CMG Matrix 2023.07.01'!$D$4:$D$1303=$C350)*('[1]CMG Matrix 2023.07.01'!$M$3:$P$3=$D350)*('[1]CMG Matrix 2023.07.01'!$M$4:$P$1303))</f>
        <v>44940.09</v>
      </c>
      <c r="G350" t="s">
        <v>54</v>
      </c>
      <c r="H350" t="s">
        <v>55</v>
      </c>
      <c r="I350" s="10">
        <f t="shared" si="68"/>
        <v>26964.053999999996</v>
      </c>
      <c r="J350" s="10">
        <f t="shared" si="69"/>
        <v>80892.161999999997</v>
      </c>
      <c r="K350" s="10">
        <f t="shared" si="72"/>
        <v>44940.09</v>
      </c>
      <c r="L350" s="10">
        <f t="shared" si="73"/>
        <v>44940.09</v>
      </c>
      <c r="M350" s="11" t="s">
        <v>56</v>
      </c>
      <c r="N350" s="10" t="s">
        <v>57</v>
      </c>
      <c r="O350" s="11">
        <f t="shared" si="74"/>
        <v>42693.085499999994</v>
      </c>
      <c r="P350" s="3" t="s">
        <v>58</v>
      </c>
      <c r="Q350" s="3" t="s">
        <v>58</v>
      </c>
      <c r="R350" s="3" t="s">
        <v>58</v>
      </c>
      <c r="S350" s="3" t="s">
        <v>58</v>
      </c>
      <c r="T350" s="10">
        <f t="shared" si="79"/>
        <v>80892.161999999997</v>
      </c>
      <c r="U350" s="10">
        <f t="shared" si="79"/>
        <v>80892.161999999997</v>
      </c>
      <c r="V350" s="10">
        <f t="shared" si="79"/>
        <v>80892.161999999997</v>
      </c>
      <c r="W350" s="10">
        <f t="shared" si="79"/>
        <v>80892.161999999997</v>
      </c>
      <c r="X350" s="10">
        <f t="shared" si="79"/>
        <v>80892.161999999997</v>
      </c>
      <c r="Y350" s="10">
        <f t="shared" si="79"/>
        <v>80892.161999999997</v>
      </c>
      <c r="Z350" s="10">
        <f t="shared" si="79"/>
        <v>80892.161999999997</v>
      </c>
      <c r="AA350" s="3" t="s">
        <v>59</v>
      </c>
      <c r="AB350" s="11" t="s">
        <v>58</v>
      </c>
      <c r="AC350" s="11" t="s">
        <v>58</v>
      </c>
      <c r="AD350" s="11" t="s">
        <v>58</v>
      </c>
      <c r="AE350" s="11" t="s">
        <v>58</v>
      </c>
      <c r="AF350" s="11" t="s">
        <v>58</v>
      </c>
      <c r="AG350" s="11" t="s">
        <v>58</v>
      </c>
      <c r="AH350" s="11" t="s">
        <v>58</v>
      </c>
      <c r="AI350" s="11" t="s">
        <v>58</v>
      </c>
      <c r="AJ350" s="11" t="s">
        <v>58</v>
      </c>
      <c r="AK350" s="11" t="s">
        <v>58</v>
      </c>
      <c r="AL350" s="11" t="s">
        <v>58</v>
      </c>
      <c r="AM350" s="11" t="s">
        <v>58</v>
      </c>
      <c r="AN350" s="11">
        <f t="shared" si="75"/>
        <v>26964.053999999996</v>
      </c>
      <c r="AO350" s="11">
        <f t="shared" si="76"/>
        <v>26964.053999999996</v>
      </c>
      <c r="AP350" s="10">
        <f t="shared" si="77"/>
        <v>26964.053999999996</v>
      </c>
      <c r="AQ350" s="10">
        <f t="shared" si="77"/>
        <v>26964.053999999996</v>
      </c>
      <c r="AR350" s="10">
        <f t="shared" si="77"/>
        <v>26964.053999999996</v>
      </c>
      <c r="AS350" s="10">
        <f t="shared" si="77"/>
        <v>26964.053999999996</v>
      </c>
    </row>
    <row r="351" spans="1:45" x14ac:dyDescent="0.75">
      <c r="A351" t="s">
        <v>51</v>
      </c>
      <c r="B351" t="s">
        <v>80</v>
      </c>
      <c r="C351" s="8">
        <v>1903</v>
      </c>
      <c r="D351" s="3" t="s">
        <v>60</v>
      </c>
      <c r="E351" s="3" t="str">
        <f t="shared" si="71"/>
        <v>CMG 1903  Level 2</v>
      </c>
      <c r="F351" s="9" cm="1">
        <f t="array" ref="F351">SUMPRODUCT(('[1]CMG Matrix 2023.07.01'!$A$4:$A$1303=$B$1)*('[1]CMG Matrix 2023.07.01'!$D$4:$D$1303=$C351)*('[1]CMG Matrix 2023.07.01'!$M$3:$P$3=$D351)*('[1]CMG Matrix 2023.07.01'!$M$4:$P$1303))</f>
        <v>32094.16</v>
      </c>
      <c r="G351" t="s">
        <v>54</v>
      </c>
      <c r="H351" t="s">
        <v>55</v>
      </c>
      <c r="I351" s="10">
        <f t="shared" si="68"/>
        <v>19256.495999999999</v>
      </c>
      <c r="J351" s="10">
        <f t="shared" si="69"/>
        <v>57769.487999999998</v>
      </c>
      <c r="K351" s="10">
        <f t="shared" si="72"/>
        <v>32094.16</v>
      </c>
      <c r="L351" s="10">
        <f t="shared" si="73"/>
        <v>32094.16</v>
      </c>
      <c r="M351" s="11" t="s">
        <v>56</v>
      </c>
      <c r="N351" s="10" t="s">
        <v>57</v>
      </c>
      <c r="O351" s="11">
        <f t="shared" si="74"/>
        <v>30489.451999999997</v>
      </c>
      <c r="P351" s="3" t="s">
        <v>58</v>
      </c>
      <c r="Q351" s="3" t="s">
        <v>58</v>
      </c>
      <c r="R351" s="3" t="s">
        <v>58</v>
      </c>
      <c r="S351" s="3" t="s">
        <v>58</v>
      </c>
      <c r="T351" s="10">
        <f t="shared" si="79"/>
        <v>57769.487999999998</v>
      </c>
      <c r="U351" s="10">
        <f t="shared" si="79"/>
        <v>57769.487999999998</v>
      </c>
      <c r="V351" s="10">
        <f t="shared" si="79"/>
        <v>57769.487999999998</v>
      </c>
      <c r="W351" s="10">
        <f t="shared" si="79"/>
        <v>57769.487999999998</v>
      </c>
      <c r="X351" s="10">
        <f t="shared" si="79"/>
        <v>57769.487999999998</v>
      </c>
      <c r="Y351" s="10">
        <f t="shared" si="79"/>
        <v>57769.487999999998</v>
      </c>
      <c r="Z351" s="10">
        <f t="shared" si="79"/>
        <v>57769.487999999998</v>
      </c>
      <c r="AA351" s="3" t="s">
        <v>59</v>
      </c>
      <c r="AB351" s="11" t="s">
        <v>58</v>
      </c>
      <c r="AC351" s="11" t="s">
        <v>58</v>
      </c>
      <c r="AD351" s="11" t="s">
        <v>58</v>
      </c>
      <c r="AE351" s="11" t="s">
        <v>58</v>
      </c>
      <c r="AF351" s="11" t="s">
        <v>58</v>
      </c>
      <c r="AG351" s="11" t="s">
        <v>58</v>
      </c>
      <c r="AH351" s="11" t="s">
        <v>58</v>
      </c>
      <c r="AI351" s="11" t="s">
        <v>58</v>
      </c>
      <c r="AJ351" s="11" t="s">
        <v>58</v>
      </c>
      <c r="AK351" s="11" t="s">
        <v>58</v>
      </c>
      <c r="AL351" s="11" t="s">
        <v>58</v>
      </c>
      <c r="AM351" s="11" t="s">
        <v>58</v>
      </c>
      <c r="AN351" s="11">
        <f t="shared" si="75"/>
        <v>19256.495999999999</v>
      </c>
      <c r="AO351" s="11">
        <f t="shared" si="76"/>
        <v>19256.495999999999</v>
      </c>
      <c r="AP351" s="10">
        <f t="shared" si="77"/>
        <v>19256.495999999999</v>
      </c>
      <c r="AQ351" s="10">
        <f t="shared" si="77"/>
        <v>19256.495999999999</v>
      </c>
      <c r="AR351" s="10">
        <f t="shared" si="77"/>
        <v>19256.495999999999</v>
      </c>
      <c r="AS351" s="10">
        <f t="shared" si="77"/>
        <v>19256.495999999999</v>
      </c>
    </row>
    <row r="352" spans="1:45" x14ac:dyDescent="0.75">
      <c r="A352" t="s">
        <v>51</v>
      </c>
      <c r="B352" t="s">
        <v>80</v>
      </c>
      <c r="C352" s="8">
        <v>1903</v>
      </c>
      <c r="D352" s="3" t="s">
        <v>61</v>
      </c>
      <c r="E352" s="3" t="str">
        <f t="shared" si="71"/>
        <v>CMG 1903  Level 3</v>
      </c>
      <c r="F352" s="9" cm="1">
        <f t="array" ref="F352">SUMPRODUCT(('[1]CMG Matrix 2023.07.01'!$A$4:$A$1303=$B$1)*('[1]CMG Matrix 2023.07.01'!$D$4:$D$1303=$C352)*('[1]CMG Matrix 2023.07.01'!$M$3:$P$3=$D352)*('[1]CMG Matrix 2023.07.01'!$M$4:$P$1303))</f>
        <v>31074.1</v>
      </c>
      <c r="G352" t="s">
        <v>54</v>
      </c>
      <c r="H352" t="s">
        <v>55</v>
      </c>
      <c r="I352" s="10">
        <f t="shared" si="68"/>
        <v>18644.46</v>
      </c>
      <c r="J352" s="10">
        <f t="shared" si="69"/>
        <v>55933.38</v>
      </c>
      <c r="K352" s="10">
        <f t="shared" si="72"/>
        <v>31074.1</v>
      </c>
      <c r="L352" s="10">
        <f t="shared" si="73"/>
        <v>31074.1</v>
      </c>
      <c r="M352" s="11" t="s">
        <v>56</v>
      </c>
      <c r="N352" s="10" t="s">
        <v>57</v>
      </c>
      <c r="O352" s="11">
        <f t="shared" si="74"/>
        <v>29520.394999999997</v>
      </c>
      <c r="P352" s="3" t="s">
        <v>58</v>
      </c>
      <c r="Q352" s="3" t="s">
        <v>58</v>
      </c>
      <c r="R352" s="3" t="s">
        <v>58</v>
      </c>
      <c r="S352" s="3" t="s">
        <v>58</v>
      </c>
      <c r="T352" s="10">
        <f t="shared" si="79"/>
        <v>55933.38</v>
      </c>
      <c r="U352" s="10">
        <f t="shared" si="79"/>
        <v>55933.38</v>
      </c>
      <c r="V352" s="10">
        <f t="shared" si="79"/>
        <v>55933.38</v>
      </c>
      <c r="W352" s="10">
        <f t="shared" si="79"/>
        <v>55933.38</v>
      </c>
      <c r="X352" s="10">
        <f t="shared" si="79"/>
        <v>55933.38</v>
      </c>
      <c r="Y352" s="10">
        <f t="shared" si="79"/>
        <v>55933.38</v>
      </c>
      <c r="Z352" s="10">
        <f t="shared" si="79"/>
        <v>55933.38</v>
      </c>
      <c r="AA352" s="3" t="s">
        <v>59</v>
      </c>
      <c r="AB352" s="11" t="s">
        <v>58</v>
      </c>
      <c r="AC352" s="11" t="s">
        <v>58</v>
      </c>
      <c r="AD352" s="11" t="s">
        <v>58</v>
      </c>
      <c r="AE352" s="11" t="s">
        <v>58</v>
      </c>
      <c r="AF352" s="11" t="s">
        <v>58</v>
      </c>
      <c r="AG352" s="11" t="s">
        <v>58</v>
      </c>
      <c r="AH352" s="11" t="s">
        <v>58</v>
      </c>
      <c r="AI352" s="11" t="s">
        <v>58</v>
      </c>
      <c r="AJ352" s="11" t="s">
        <v>58</v>
      </c>
      <c r="AK352" s="11" t="s">
        <v>58</v>
      </c>
      <c r="AL352" s="11" t="s">
        <v>58</v>
      </c>
      <c r="AM352" s="11" t="s">
        <v>58</v>
      </c>
      <c r="AN352" s="11">
        <f t="shared" si="75"/>
        <v>18644.46</v>
      </c>
      <c r="AO352" s="11">
        <f t="shared" si="76"/>
        <v>18644.46</v>
      </c>
      <c r="AP352" s="10">
        <f t="shared" si="77"/>
        <v>18644.46</v>
      </c>
      <c r="AQ352" s="10">
        <f t="shared" si="77"/>
        <v>18644.46</v>
      </c>
      <c r="AR352" s="10">
        <f t="shared" si="77"/>
        <v>18644.46</v>
      </c>
      <c r="AS352" s="10">
        <f t="shared" si="77"/>
        <v>18644.46</v>
      </c>
    </row>
    <row r="353" spans="1:45" x14ac:dyDescent="0.75">
      <c r="A353" t="s">
        <v>51</v>
      </c>
      <c r="B353" t="s">
        <v>80</v>
      </c>
      <c r="C353" s="8">
        <v>1903</v>
      </c>
      <c r="D353" s="3" t="s">
        <v>62</v>
      </c>
      <c r="E353" s="3" t="str">
        <f t="shared" si="71"/>
        <v>CMG 1903  Level 4</v>
      </c>
      <c r="F353" s="9" cm="1">
        <f t="array" ref="F353">SUMPRODUCT(('[1]CMG Matrix 2023.07.01'!$A$4:$A$1303=$B$1)*('[1]CMG Matrix 2023.07.01'!$D$4:$D$1303=$C353)*('[1]CMG Matrix 2023.07.01'!$M$3:$P$3=$D353)*('[1]CMG Matrix 2023.07.01'!$M$4:$P$1303))</f>
        <v>29834.94</v>
      </c>
      <c r="G353" t="s">
        <v>54</v>
      </c>
      <c r="H353" t="s">
        <v>55</v>
      </c>
      <c r="I353" s="10">
        <f t="shared" si="68"/>
        <v>17900.964</v>
      </c>
      <c r="J353" s="10">
        <f t="shared" si="69"/>
        <v>53702.892</v>
      </c>
      <c r="K353" s="10">
        <f t="shared" si="72"/>
        <v>29834.94</v>
      </c>
      <c r="L353" s="10">
        <f t="shared" si="73"/>
        <v>29834.94</v>
      </c>
      <c r="M353" s="11" t="s">
        <v>56</v>
      </c>
      <c r="N353" s="10" t="s">
        <v>57</v>
      </c>
      <c r="O353" s="11">
        <f t="shared" si="74"/>
        <v>28343.192999999996</v>
      </c>
      <c r="P353" s="3" t="s">
        <v>58</v>
      </c>
      <c r="Q353" s="3" t="s">
        <v>58</v>
      </c>
      <c r="R353" s="3" t="s">
        <v>58</v>
      </c>
      <c r="S353" s="3" t="s">
        <v>58</v>
      </c>
      <c r="T353" s="10">
        <f t="shared" si="79"/>
        <v>53702.892</v>
      </c>
      <c r="U353" s="10">
        <f t="shared" si="79"/>
        <v>53702.892</v>
      </c>
      <c r="V353" s="10">
        <f t="shared" si="79"/>
        <v>53702.892</v>
      </c>
      <c r="W353" s="10">
        <f t="shared" si="79"/>
        <v>53702.892</v>
      </c>
      <c r="X353" s="10">
        <f t="shared" si="79"/>
        <v>53702.892</v>
      </c>
      <c r="Y353" s="10">
        <f t="shared" si="79"/>
        <v>53702.892</v>
      </c>
      <c r="Z353" s="10">
        <f t="shared" si="79"/>
        <v>53702.892</v>
      </c>
      <c r="AA353" s="3" t="s">
        <v>59</v>
      </c>
      <c r="AB353" s="11" t="s">
        <v>58</v>
      </c>
      <c r="AC353" s="11" t="s">
        <v>58</v>
      </c>
      <c r="AD353" s="11" t="s">
        <v>58</v>
      </c>
      <c r="AE353" s="11" t="s">
        <v>58</v>
      </c>
      <c r="AF353" s="11" t="s">
        <v>58</v>
      </c>
      <c r="AG353" s="11" t="s">
        <v>58</v>
      </c>
      <c r="AH353" s="11" t="s">
        <v>58</v>
      </c>
      <c r="AI353" s="11" t="s">
        <v>58</v>
      </c>
      <c r="AJ353" s="11" t="s">
        <v>58</v>
      </c>
      <c r="AK353" s="11" t="s">
        <v>58</v>
      </c>
      <c r="AL353" s="11" t="s">
        <v>58</v>
      </c>
      <c r="AM353" s="11" t="s">
        <v>58</v>
      </c>
      <c r="AN353" s="11">
        <f t="shared" si="75"/>
        <v>17900.964</v>
      </c>
      <c r="AO353" s="11">
        <f t="shared" si="76"/>
        <v>17900.964</v>
      </c>
      <c r="AP353" s="10">
        <f t="shared" si="77"/>
        <v>17900.964</v>
      </c>
      <c r="AQ353" s="10">
        <f t="shared" si="77"/>
        <v>17900.964</v>
      </c>
      <c r="AR353" s="10">
        <f t="shared" si="77"/>
        <v>17900.964</v>
      </c>
      <c r="AS353" s="10">
        <f t="shared" si="77"/>
        <v>17900.964</v>
      </c>
    </row>
    <row r="354" spans="1:45" x14ac:dyDescent="0.75">
      <c r="A354" t="s">
        <v>51</v>
      </c>
      <c r="B354" t="s">
        <v>80</v>
      </c>
      <c r="C354" s="8">
        <v>1904</v>
      </c>
      <c r="D354" s="3" t="s">
        <v>53</v>
      </c>
      <c r="E354" s="3" t="str">
        <f t="shared" si="71"/>
        <v>CMG 1904  Level 1</v>
      </c>
      <c r="F354" s="9" cm="1">
        <f t="array" ref="F354">SUMPRODUCT(('[1]CMG Matrix 2023.07.01'!$A$4:$A$1303=$B$1)*('[1]CMG Matrix 2023.07.01'!$D$4:$D$1303=$C354)*('[1]CMG Matrix 2023.07.01'!$M$3:$P$3=$D354)*('[1]CMG Matrix 2023.07.01'!$M$4:$P$1303))</f>
        <v>76245.86</v>
      </c>
      <c r="G354" t="s">
        <v>54</v>
      </c>
      <c r="H354" t="s">
        <v>55</v>
      </c>
      <c r="I354" s="10">
        <f t="shared" si="68"/>
        <v>45747.515999999996</v>
      </c>
      <c r="J354" s="10">
        <f t="shared" si="69"/>
        <v>137242.54800000001</v>
      </c>
      <c r="K354" s="10">
        <f t="shared" si="72"/>
        <v>76245.86</v>
      </c>
      <c r="L354" s="10">
        <f t="shared" si="73"/>
        <v>76245.86</v>
      </c>
      <c r="M354" s="11" t="s">
        <v>56</v>
      </c>
      <c r="N354" s="10" t="s">
        <v>57</v>
      </c>
      <c r="O354" s="11">
        <f t="shared" si="74"/>
        <v>72433.566999999995</v>
      </c>
      <c r="P354" s="3" t="s">
        <v>58</v>
      </c>
      <c r="Q354" s="3" t="s">
        <v>58</v>
      </c>
      <c r="R354" s="3" t="s">
        <v>58</v>
      </c>
      <c r="S354" s="3" t="s">
        <v>58</v>
      </c>
      <c r="T354" s="10">
        <f t="shared" si="79"/>
        <v>137242.54800000001</v>
      </c>
      <c r="U354" s="10">
        <f t="shared" si="79"/>
        <v>137242.54800000001</v>
      </c>
      <c r="V354" s="10">
        <f t="shared" si="79"/>
        <v>137242.54800000001</v>
      </c>
      <c r="W354" s="10">
        <f t="shared" si="79"/>
        <v>137242.54800000001</v>
      </c>
      <c r="X354" s="10">
        <f t="shared" si="79"/>
        <v>137242.54800000001</v>
      </c>
      <c r="Y354" s="10">
        <f t="shared" si="79"/>
        <v>137242.54800000001</v>
      </c>
      <c r="Z354" s="10">
        <f t="shared" si="79"/>
        <v>137242.54800000001</v>
      </c>
      <c r="AA354" s="3" t="s">
        <v>59</v>
      </c>
      <c r="AB354" s="11" t="s">
        <v>58</v>
      </c>
      <c r="AC354" s="11" t="s">
        <v>58</v>
      </c>
      <c r="AD354" s="11" t="s">
        <v>58</v>
      </c>
      <c r="AE354" s="11" t="s">
        <v>58</v>
      </c>
      <c r="AF354" s="11" t="s">
        <v>58</v>
      </c>
      <c r="AG354" s="11" t="s">
        <v>58</v>
      </c>
      <c r="AH354" s="11" t="s">
        <v>58</v>
      </c>
      <c r="AI354" s="11" t="s">
        <v>58</v>
      </c>
      <c r="AJ354" s="11" t="s">
        <v>58</v>
      </c>
      <c r="AK354" s="11" t="s">
        <v>58</v>
      </c>
      <c r="AL354" s="11" t="s">
        <v>58</v>
      </c>
      <c r="AM354" s="11" t="s">
        <v>58</v>
      </c>
      <c r="AN354" s="11">
        <f t="shared" si="75"/>
        <v>45747.515999999996</v>
      </c>
      <c r="AO354" s="11">
        <f t="shared" si="76"/>
        <v>45747.515999999996</v>
      </c>
      <c r="AP354" s="10">
        <f t="shared" si="77"/>
        <v>45747.515999999996</v>
      </c>
      <c r="AQ354" s="10">
        <f t="shared" si="77"/>
        <v>45747.515999999996</v>
      </c>
      <c r="AR354" s="10">
        <f t="shared" si="77"/>
        <v>45747.515999999996</v>
      </c>
      <c r="AS354" s="10">
        <f t="shared" si="77"/>
        <v>45747.515999999996</v>
      </c>
    </row>
    <row r="355" spans="1:45" x14ac:dyDescent="0.75">
      <c r="A355" t="s">
        <v>51</v>
      </c>
      <c r="B355" t="s">
        <v>80</v>
      </c>
      <c r="C355" s="8">
        <v>1904</v>
      </c>
      <c r="D355" s="3" t="s">
        <v>60</v>
      </c>
      <c r="E355" s="3" t="str">
        <f t="shared" si="71"/>
        <v>CMG 1904  Level 2</v>
      </c>
      <c r="F355" s="9" cm="1">
        <f t="array" ref="F355">SUMPRODUCT(('[1]CMG Matrix 2023.07.01'!$A$4:$A$1303=$B$1)*('[1]CMG Matrix 2023.07.01'!$D$4:$D$1303=$C355)*('[1]CMG Matrix 2023.07.01'!$M$3:$P$3=$D355)*('[1]CMG Matrix 2023.07.01'!$M$4:$P$1303))</f>
        <v>54449.27</v>
      </c>
      <c r="G355" t="s">
        <v>54</v>
      </c>
      <c r="H355" t="s">
        <v>55</v>
      </c>
      <c r="I355" s="10">
        <f t="shared" si="68"/>
        <v>32669.561999999998</v>
      </c>
      <c r="J355" s="10">
        <f t="shared" si="69"/>
        <v>98008.686000000002</v>
      </c>
      <c r="K355" s="10">
        <f t="shared" si="72"/>
        <v>54449.27</v>
      </c>
      <c r="L355" s="10">
        <f t="shared" si="73"/>
        <v>54449.27</v>
      </c>
      <c r="M355" s="11" t="s">
        <v>56</v>
      </c>
      <c r="N355" s="10" t="s">
        <v>57</v>
      </c>
      <c r="O355" s="11">
        <f t="shared" si="74"/>
        <v>51726.806499999992</v>
      </c>
      <c r="P355" s="3" t="s">
        <v>58</v>
      </c>
      <c r="Q355" s="3" t="s">
        <v>58</v>
      </c>
      <c r="R355" s="3" t="s">
        <v>58</v>
      </c>
      <c r="S355" s="3" t="s">
        <v>58</v>
      </c>
      <c r="T355" s="10">
        <f t="shared" si="79"/>
        <v>98008.686000000002</v>
      </c>
      <c r="U355" s="10">
        <f t="shared" si="79"/>
        <v>98008.686000000002</v>
      </c>
      <c r="V355" s="10">
        <f t="shared" si="79"/>
        <v>98008.686000000002</v>
      </c>
      <c r="W355" s="10">
        <f t="shared" si="79"/>
        <v>98008.686000000002</v>
      </c>
      <c r="X355" s="10">
        <f t="shared" si="79"/>
        <v>98008.686000000002</v>
      </c>
      <c r="Y355" s="10">
        <f t="shared" si="79"/>
        <v>98008.686000000002</v>
      </c>
      <c r="Z355" s="10">
        <f t="shared" si="79"/>
        <v>98008.686000000002</v>
      </c>
      <c r="AA355" s="3" t="s">
        <v>59</v>
      </c>
      <c r="AB355" s="11" t="s">
        <v>58</v>
      </c>
      <c r="AC355" s="11" t="s">
        <v>58</v>
      </c>
      <c r="AD355" s="11" t="s">
        <v>58</v>
      </c>
      <c r="AE355" s="11" t="s">
        <v>58</v>
      </c>
      <c r="AF355" s="11" t="s">
        <v>58</v>
      </c>
      <c r="AG355" s="11" t="s">
        <v>58</v>
      </c>
      <c r="AH355" s="11" t="s">
        <v>58</v>
      </c>
      <c r="AI355" s="11" t="s">
        <v>58</v>
      </c>
      <c r="AJ355" s="11" t="s">
        <v>58</v>
      </c>
      <c r="AK355" s="11" t="s">
        <v>58</v>
      </c>
      <c r="AL355" s="11" t="s">
        <v>58</v>
      </c>
      <c r="AM355" s="11" t="s">
        <v>58</v>
      </c>
      <c r="AN355" s="11">
        <f t="shared" si="75"/>
        <v>32669.561999999998</v>
      </c>
      <c r="AO355" s="11">
        <f t="shared" si="76"/>
        <v>32669.561999999998</v>
      </c>
      <c r="AP355" s="10">
        <f t="shared" si="77"/>
        <v>32669.561999999998</v>
      </c>
      <c r="AQ355" s="10">
        <f t="shared" si="77"/>
        <v>32669.561999999998</v>
      </c>
      <c r="AR355" s="10">
        <f t="shared" si="77"/>
        <v>32669.561999999998</v>
      </c>
      <c r="AS355" s="10">
        <f t="shared" si="77"/>
        <v>32669.561999999998</v>
      </c>
    </row>
    <row r="356" spans="1:45" x14ac:dyDescent="0.75">
      <c r="A356" t="s">
        <v>51</v>
      </c>
      <c r="B356" t="s">
        <v>80</v>
      </c>
      <c r="C356" s="8">
        <v>1904</v>
      </c>
      <c r="D356" s="3" t="s">
        <v>61</v>
      </c>
      <c r="E356" s="3" t="str">
        <f t="shared" si="71"/>
        <v>CMG 1904  Level 3</v>
      </c>
      <c r="F356" s="9" cm="1">
        <f t="array" ref="F356">SUMPRODUCT(('[1]CMG Matrix 2023.07.01'!$A$4:$A$1303=$B$1)*('[1]CMG Matrix 2023.07.01'!$D$4:$D$1303=$C356)*('[1]CMG Matrix 2023.07.01'!$M$3:$P$3=$D356)*('[1]CMG Matrix 2023.07.01'!$M$4:$P$1303))</f>
        <v>52719.83</v>
      </c>
      <c r="G356" t="s">
        <v>54</v>
      </c>
      <c r="H356" t="s">
        <v>55</v>
      </c>
      <c r="I356" s="10">
        <f t="shared" si="68"/>
        <v>31631.898000000001</v>
      </c>
      <c r="J356" s="10">
        <f t="shared" si="69"/>
        <v>94895.694000000003</v>
      </c>
      <c r="K356" s="10">
        <f t="shared" si="72"/>
        <v>52719.83</v>
      </c>
      <c r="L356" s="10">
        <f t="shared" si="73"/>
        <v>52719.83</v>
      </c>
      <c r="M356" s="11" t="s">
        <v>56</v>
      </c>
      <c r="N356" s="10" t="s">
        <v>57</v>
      </c>
      <c r="O356" s="11">
        <f t="shared" si="74"/>
        <v>50083.838499999998</v>
      </c>
      <c r="P356" s="3" t="s">
        <v>58</v>
      </c>
      <c r="Q356" s="3" t="s">
        <v>58</v>
      </c>
      <c r="R356" s="3" t="s">
        <v>58</v>
      </c>
      <c r="S356" s="3" t="s">
        <v>58</v>
      </c>
      <c r="T356" s="10">
        <f t="shared" si="79"/>
        <v>94895.694000000003</v>
      </c>
      <c r="U356" s="10">
        <f t="shared" si="79"/>
        <v>94895.694000000003</v>
      </c>
      <c r="V356" s="10">
        <f t="shared" si="79"/>
        <v>94895.694000000003</v>
      </c>
      <c r="W356" s="10">
        <f t="shared" si="79"/>
        <v>94895.694000000003</v>
      </c>
      <c r="X356" s="10">
        <f t="shared" si="79"/>
        <v>94895.694000000003</v>
      </c>
      <c r="Y356" s="10">
        <f t="shared" si="79"/>
        <v>94895.694000000003</v>
      </c>
      <c r="Z356" s="10">
        <f t="shared" si="79"/>
        <v>94895.694000000003</v>
      </c>
      <c r="AA356" s="3" t="s">
        <v>59</v>
      </c>
      <c r="AB356" s="11" t="s">
        <v>58</v>
      </c>
      <c r="AC356" s="11" t="s">
        <v>58</v>
      </c>
      <c r="AD356" s="11" t="s">
        <v>58</v>
      </c>
      <c r="AE356" s="11" t="s">
        <v>58</v>
      </c>
      <c r="AF356" s="11" t="s">
        <v>58</v>
      </c>
      <c r="AG356" s="11" t="s">
        <v>58</v>
      </c>
      <c r="AH356" s="11" t="s">
        <v>58</v>
      </c>
      <c r="AI356" s="11" t="s">
        <v>58</v>
      </c>
      <c r="AJ356" s="11" t="s">
        <v>58</v>
      </c>
      <c r="AK356" s="11" t="s">
        <v>58</v>
      </c>
      <c r="AL356" s="11" t="s">
        <v>58</v>
      </c>
      <c r="AM356" s="11" t="s">
        <v>58</v>
      </c>
      <c r="AN356" s="11">
        <f t="shared" si="75"/>
        <v>31631.898000000001</v>
      </c>
      <c r="AO356" s="11">
        <f t="shared" si="76"/>
        <v>31631.898000000001</v>
      </c>
      <c r="AP356" s="10">
        <f t="shared" si="77"/>
        <v>31631.898000000001</v>
      </c>
      <c r="AQ356" s="10">
        <f t="shared" si="77"/>
        <v>31631.898000000001</v>
      </c>
      <c r="AR356" s="10">
        <f t="shared" si="77"/>
        <v>31631.898000000001</v>
      </c>
      <c r="AS356" s="10">
        <f t="shared" si="77"/>
        <v>31631.898000000001</v>
      </c>
    </row>
    <row r="357" spans="1:45" x14ac:dyDescent="0.75">
      <c r="A357" t="s">
        <v>51</v>
      </c>
      <c r="B357" t="s">
        <v>80</v>
      </c>
      <c r="C357" s="8">
        <v>1904</v>
      </c>
      <c r="D357" s="3" t="s">
        <v>62</v>
      </c>
      <c r="E357" s="3" t="str">
        <f t="shared" si="71"/>
        <v>CMG 1904  Level 4</v>
      </c>
      <c r="F357" s="9" cm="1">
        <f t="array" ref="F357">SUMPRODUCT(('[1]CMG Matrix 2023.07.01'!$A$4:$A$1303=$B$1)*('[1]CMG Matrix 2023.07.01'!$D$4:$D$1303=$C357)*('[1]CMG Matrix 2023.07.01'!$M$3:$P$3=$D357)*('[1]CMG Matrix 2023.07.01'!$M$4:$P$1303))</f>
        <v>50620.45</v>
      </c>
      <c r="G357" t="s">
        <v>54</v>
      </c>
      <c r="H357" t="s">
        <v>55</v>
      </c>
      <c r="I357" s="10">
        <f t="shared" si="68"/>
        <v>30372.269999999997</v>
      </c>
      <c r="J357" s="10">
        <f t="shared" si="69"/>
        <v>91116.81</v>
      </c>
      <c r="K357" s="10">
        <f t="shared" si="72"/>
        <v>50620.45</v>
      </c>
      <c r="L357" s="10">
        <f t="shared" si="73"/>
        <v>50620.45</v>
      </c>
      <c r="M357" s="11" t="s">
        <v>56</v>
      </c>
      <c r="N357" s="10" t="s">
        <v>57</v>
      </c>
      <c r="O357" s="11">
        <f t="shared" si="74"/>
        <v>48089.427499999998</v>
      </c>
      <c r="P357" s="3" t="s">
        <v>58</v>
      </c>
      <c r="Q357" s="3" t="s">
        <v>58</v>
      </c>
      <c r="R357" s="3" t="s">
        <v>58</v>
      </c>
      <c r="S357" s="3" t="s">
        <v>58</v>
      </c>
      <c r="T357" s="10">
        <f t="shared" si="79"/>
        <v>91116.81</v>
      </c>
      <c r="U357" s="10">
        <f t="shared" si="79"/>
        <v>91116.81</v>
      </c>
      <c r="V357" s="10">
        <f t="shared" si="79"/>
        <v>91116.81</v>
      </c>
      <c r="W357" s="10">
        <f t="shared" si="79"/>
        <v>91116.81</v>
      </c>
      <c r="X357" s="10">
        <f t="shared" si="79"/>
        <v>91116.81</v>
      </c>
      <c r="Y357" s="10">
        <f t="shared" si="79"/>
        <v>91116.81</v>
      </c>
      <c r="Z357" s="10">
        <f t="shared" si="79"/>
        <v>91116.81</v>
      </c>
      <c r="AA357" s="3" t="s">
        <v>59</v>
      </c>
      <c r="AB357" s="11" t="s">
        <v>58</v>
      </c>
      <c r="AC357" s="11" t="s">
        <v>58</v>
      </c>
      <c r="AD357" s="11" t="s">
        <v>58</v>
      </c>
      <c r="AE357" s="11" t="s">
        <v>58</v>
      </c>
      <c r="AF357" s="11" t="s">
        <v>58</v>
      </c>
      <c r="AG357" s="11" t="s">
        <v>58</v>
      </c>
      <c r="AH357" s="11" t="s">
        <v>58</v>
      </c>
      <c r="AI357" s="11" t="s">
        <v>58</v>
      </c>
      <c r="AJ357" s="11" t="s">
        <v>58</v>
      </c>
      <c r="AK357" s="11" t="s">
        <v>58</v>
      </c>
      <c r="AL357" s="11" t="s">
        <v>58</v>
      </c>
      <c r="AM357" s="11" t="s">
        <v>58</v>
      </c>
      <c r="AN357" s="11">
        <f t="shared" si="75"/>
        <v>30372.269999999997</v>
      </c>
      <c r="AO357" s="11">
        <f t="shared" si="76"/>
        <v>30372.269999999997</v>
      </c>
      <c r="AP357" s="10">
        <f t="shared" si="77"/>
        <v>30372.269999999997</v>
      </c>
      <c r="AQ357" s="10">
        <f t="shared" si="77"/>
        <v>30372.269999999997</v>
      </c>
      <c r="AR357" s="10">
        <f t="shared" si="77"/>
        <v>30372.269999999997</v>
      </c>
      <c r="AS357" s="10">
        <f t="shared" si="77"/>
        <v>30372.269999999997</v>
      </c>
    </row>
    <row r="358" spans="1:45" x14ac:dyDescent="0.75">
      <c r="A358" t="s">
        <v>51</v>
      </c>
      <c r="B358" t="s">
        <v>81</v>
      </c>
      <c r="C358" s="8">
        <v>2001</v>
      </c>
      <c r="D358" s="3" t="s">
        <v>53</v>
      </c>
      <c r="E358" s="3" t="str">
        <f t="shared" si="71"/>
        <v>CMG 2001  Level 1</v>
      </c>
      <c r="F358" s="9" cm="1">
        <f t="array" ref="F358">SUMPRODUCT(('[1]CMG Matrix 2023.07.01'!$A$4:$A$1303=$B$1)*('[1]CMG Matrix 2023.07.01'!$D$4:$D$1303=$C358)*('[1]CMG Matrix 2023.07.01'!$M$3:$P$3=$D358)*('[1]CMG Matrix 2023.07.01'!$M$4:$P$1303))</f>
        <v>21379.94</v>
      </c>
      <c r="G358" t="s">
        <v>54</v>
      </c>
      <c r="H358" t="s">
        <v>55</v>
      </c>
      <c r="I358" s="10">
        <f t="shared" si="68"/>
        <v>12827.963999999998</v>
      </c>
      <c r="J358" s="10">
        <f t="shared" si="69"/>
        <v>38483.892</v>
      </c>
      <c r="K358" s="10">
        <f t="shared" si="72"/>
        <v>21379.94</v>
      </c>
      <c r="L358" s="10">
        <f t="shared" si="73"/>
        <v>21379.94</v>
      </c>
      <c r="M358" s="11" t="s">
        <v>56</v>
      </c>
      <c r="N358" s="10" t="s">
        <v>57</v>
      </c>
      <c r="O358" s="11">
        <f t="shared" si="74"/>
        <v>20310.942999999999</v>
      </c>
      <c r="P358" s="3" t="s">
        <v>58</v>
      </c>
      <c r="Q358" s="3" t="s">
        <v>58</v>
      </c>
      <c r="R358" s="3" t="s">
        <v>58</v>
      </c>
      <c r="S358" s="3" t="s">
        <v>58</v>
      </c>
      <c r="T358" s="10">
        <f t="shared" si="79"/>
        <v>38483.892</v>
      </c>
      <c r="U358" s="10">
        <f t="shared" si="79"/>
        <v>38483.892</v>
      </c>
      <c r="V358" s="10">
        <f t="shared" si="79"/>
        <v>38483.892</v>
      </c>
      <c r="W358" s="10">
        <f t="shared" si="79"/>
        <v>38483.892</v>
      </c>
      <c r="X358" s="10">
        <f t="shared" si="79"/>
        <v>38483.892</v>
      </c>
      <c r="Y358" s="10">
        <f t="shared" si="79"/>
        <v>38483.892</v>
      </c>
      <c r="Z358" s="10">
        <f t="shared" si="79"/>
        <v>38483.892</v>
      </c>
      <c r="AA358" s="3" t="s">
        <v>59</v>
      </c>
      <c r="AB358" s="11" t="s">
        <v>58</v>
      </c>
      <c r="AC358" s="11" t="s">
        <v>58</v>
      </c>
      <c r="AD358" s="11" t="s">
        <v>58</v>
      </c>
      <c r="AE358" s="11" t="s">
        <v>58</v>
      </c>
      <c r="AF358" s="11" t="s">
        <v>58</v>
      </c>
      <c r="AG358" s="11" t="s">
        <v>58</v>
      </c>
      <c r="AH358" s="11" t="s">
        <v>58</v>
      </c>
      <c r="AI358" s="11" t="s">
        <v>58</v>
      </c>
      <c r="AJ358" s="11" t="s">
        <v>58</v>
      </c>
      <c r="AK358" s="11" t="s">
        <v>58</v>
      </c>
      <c r="AL358" s="11" t="s">
        <v>58</v>
      </c>
      <c r="AM358" s="11" t="s">
        <v>58</v>
      </c>
      <c r="AN358" s="11">
        <f t="shared" si="75"/>
        <v>12827.963999999998</v>
      </c>
      <c r="AO358" s="11">
        <f t="shared" si="76"/>
        <v>12827.963999999998</v>
      </c>
      <c r="AP358" s="10">
        <f t="shared" si="77"/>
        <v>12827.963999999998</v>
      </c>
      <c r="AQ358" s="10">
        <f t="shared" si="77"/>
        <v>12827.963999999998</v>
      </c>
      <c r="AR358" s="10">
        <f t="shared" si="77"/>
        <v>12827.963999999998</v>
      </c>
      <c r="AS358" s="10">
        <f t="shared" si="77"/>
        <v>12827.963999999998</v>
      </c>
    </row>
    <row r="359" spans="1:45" x14ac:dyDescent="0.75">
      <c r="A359" t="s">
        <v>51</v>
      </c>
      <c r="B359" t="s">
        <v>81</v>
      </c>
      <c r="C359" s="8">
        <v>2001</v>
      </c>
      <c r="D359" s="3" t="s">
        <v>60</v>
      </c>
      <c r="E359" s="3" t="str">
        <f t="shared" si="71"/>
        <v>CMG 2001  Level 2</v>
      </c>
      <c r="F359" s="9" cm="1">
        <f t="array" ref="F359">SUMPRODUCT(('[1]CMG Matrix 2023.07.01'!$A$4:$A$1303=$B$1)*('[1]CMG Matrix 2023.07.01'!$D$4:$D$1303=$C359)*('[1]CMG Matrix 2023.07.01'!$M$3:$P$3=$D359)*('[1]CMG Matrix 2023.07.01'!$M$4:$P$1303))</f>
        <v>17163.22</v>
      </c>
      <c r="G359" t="s">
        <v>54</v>
      </c>
      <c r="H359" t="s">
        <v>55</v>
      </c>
      <c r="I359" s="10">
        <f t="shared" si="68"/>
        <v>10297.932000000001</v>
      </c>
      <c r="J359" s="10">
        <f t="shared" si="69"/>
        <v>30893.796000000002</v>
      </c>
      <c r="K359" s="10">
        <f t="shared" si="72"/>
        <v>17163.22</v>
      </c>
      <c r="L359" s="10">
        <f t="shared" si="73"/>
        <v>17163.22</v>
      </c>
      <c r="M359" s="11" t="s">
        <v>56</v>
      </c>
      <c r="N359" s="10" t="s">
        <v>57</v>
      </c>
      <c r="O359" s="11">
        <f t="shared" si="74"/>
        <v>16305.059000000001</v>
      </c>
      <c r="P359" s="3" t="s">
        <v>58</v>
      </c>
      <c r="Q359" s="3" t="s">
        <v>58</v>
      </c>
      <c r="R359" s="3" t="s">
        <v>58</v>
      </c>
      <c r="S359" s="3" t="s">
        <v>58</v>
      </c>
      <c r="T359" s="10">
        <f t="shared" si="79"/>
        <v>30893.796000000002</v>
      </c>
      <c r="U359" s="10">
        <f t="shared" si="79"/>
        <v>30893.796000000002</v>
      </c>
      <c r="V359" s="10">
        <f t="shared" si="79"/>
        <v>30893.796000000002</v>
      </c>
      <c r="W359" s="10">
        <f t="shared" si="79"/>
        <v>30893.796000000002</v>
      </c>
      <c r="X359" s="10">
        <f t="shared" si="79"/>
        <v>30893.796000000002</v>
      </c>
      <c r="Y359" s="10">
        <f t="shared" si="79"/>
        <v>30893.796000000002</v>
      </c>
      <c r="Z359" s="10">
        <f t="shared" si="79"/>
        <v>30893.796000000002</v>
      </c>
      <c r="AA359" s="3" t="s">
        <v>59</v>
      </c>
      <c r="AB359" s="11" t="s">
        <v>58</v>
      </c>
      <c r="AC359" s="11" t="s">
        <v>58</v>
      </c>
      <c r="AD359" s="11" t="s">
        <v>58</v>
      </c>
      <c r="AE359" s="11" t="s">
        <v>58</v>
      </c>
      <c r="AF359" s="11" t="s">
        <v>58</v>
      </c>
      <c r="AG359" s="11" t="s">
        <v>58</v>
      </c>
      <c r="AH359" s="11" t="s">
        <v>58</v>
      </c>
      <c r="AI359" s="11" t="s">
        <v>58</v>
      </c>
      <c r="AJ359" s="11" t="s">
        <v>58</v>
      </c>
      <c r="AK359" s="11" t="s">
        <v>58</v>
      </c>
      <c r="AL359" s="11" t="s">
        <v>58</v>
      </c>
      <c r="AM359" s="11" t="s">
        <v>58</v>
      </c>
      <c r="AN359" s="11">
        <f t="shared" si="75"/>
        <v>10297.932000000001</v>
      </c>
      <c r="AO359" s="11">
        <f t="shared" si="76"/>
        <v>10297.932000000001</v>
      </c>
      <c r="AP359" s="10">
        <f t="shared" si="77"/>
        <v>10297.932000000001</v>
      </c>
      <c r="AQ359" s="10">
        <f t="shared" si="77"/>
        <v>10297.932000000001</v>
      </c>
      <c r="AR359" s="10">
        <f t="shared" si="77"/>
        <v>10297.932000000001</v>
      </c>
      <c r="AS359" s="10">
        <f t="shared" si="77"/>
        <v>10297.932000000001</v>
      </c>
    </row>
    <row r="360" spans="1:45" x14ac:dyDescent="0.75">
      <c r="A360" t="s">
        <v>51</v>
      </c>
      <c r="B360" t="s">
        <v>81</v>
      </c>
      <c r="C360" s="8">
        <v>2001</v>
      </c>
      <c r="D360" s="3" t="s">
        <v>61</v>
      </c>
      <c r="E360" s="3" t="str">
        <f t="shared" si="71"/>
        <v>CMG 2001  Level 3</v>
      </c>
      <c r="F360" s="9" cm="1">
        <f t="array" ref="F360">SUMPRODUCT(('[1]CMG Matrix 2023.07.01'!$A$4:$A$1303=$B$1)*('[1]CMG Matrix 2023.07.01'!$D$4:$D$1303=$C360)*('[1]CMG Matrix 2023.07.01'!$M$3:$P$3=$D360)*('[1]CMG Matrix 2023.07.01'!$M$4:$P$1303))</f>
        <v>16003.08</v>
      </c>
      <c r="G360" t="s">
        <v>54</v>
      </c>
      <c r="H360" t="s">
        <v>55</v>
      </c>
      <c r="I360" s="10">
        <f t="shared" si="68"/>
        <v>9601.848</v>
      </c>
      <c r="J360" s="10">
        <f t="shared" si="69"/>
        <v>28805.544000000002</v>
      </c>
      <c r="K360" s="10">
        <f t="shared" si="72"/>
        <v>16003.08</v>
      </c>
      <c r="L360" s="10">
        <f t="shared" si="73"/>
        <v>16003.08</v>
      </c>
      <c r="M360" s="11" t="s">
        <v>56</v>
      </c>
      <c r="N360" s="10" t="s">
        <v>57</v>
      </c>
      <c r="O360" s="11">
        <f t="shared" si="74"/>
        <v>15202.925999999999</v>
      </c>
      <c r="P360" s="3" t="s">
        <v>58</v>
      </c>
      <c r="Q360" s="3" t="s">
        <v>58</v>
      </c>
      <c r="R360" s="3" t="s">
        <v>58</v>
      </c>
      <c r="S360" s="3" t="s">
        <v>58</v>
      </c>
      <c r="T360" s="10">
        <f t="shared" si="79"/>
        <v>28805.544000000002</v>
      </c>
      <c r="U360" s="10">
        <f t="shared" si="79"/>
        <v>28805.544000000002</v>
      </c>
      <c r="V360" s="10">
        <f t="shared" si="79"/>
        <v>28805.544000000002</v>
      </c>
      <c r="W360" s="10">
        <f t="shared" si="79"/>
        <v>28805.544000000002</v>
      </c>
      <c r="X360" s="10">
        <f t="shared" si="79"/>
        <v>28805.544000000002</v>
      </c>
      <c r="Y360" s="10">
        <f t="shared" si="79"/>
        <v>28805.544000000002</v>
      </c>
      <c r="Z360" s="10">
        <f t="shared" si="79"/>
        <v>28805.544000000002</v>
      </c>
      <c r="AA360" s="3" t="s">
        <v>59</v>
      </c>
      <c r="AB360" s="11" t="s">
        <v>58</v>
      </c>
      <c r="AC360" s="11" t="s">
        <v>58</v>
      </c>
      <c r="AD360" s="11" t="s">
        <v>58</v>
      </c>
      <c r="AE360" s="11" t="s">
        <v>58</v>
      </c>
      <c r="AF360" s="11" t="s">
        <v>58</v>
      </c>
      <c r="AG360" s="11" t="s">
        <v>58</v>
      </c>
      <c r="AH360" s="11" t="s">
        <v>58</v>
      </c>
      <c r="AI360" s="11" t="s">
        <v>58</v>
      </c>
      <c r="AJ360" s="11" t="s">
        <v>58</v>
      </c>
      <c r="AK360" s="11" t="s">
        <v>58</v>
      </c>
      <c r="AL360" s="11" t="s">
        <v>58</v>
      </c>
      <c r="AM360" s="11" t="s">
        <v>58</v>
      </c>
      <c r="AN360" s="11">
        <f t="shared" si="75"/>
        <v>9601.848</v>
      </c>
      <c r="AO360" s="11">
        <f t="shared" si="76"/>
        <v>9601.848</v>
      </c>
      <c r="AP360" s="10">
        <f t="shared" si="77"/>
        <v>9601.848</v>
      </c>
      <c r="AQ360" s="10">
        <f t="shared" si="77"/>
        <v>9601.848</v>
      </c>
      <c r="AR360" s="10">
        <f t="shared" si="77"/>
        <v>9601.848</v>
      </c>
      <c r="AS360" s="10">
        <f t="shared" si="77"/>
        <v>9601.848</v>
      </c>
    </row>
    <row r="361" spans="1:45" x14ac:dyDescent="0.75">
      <c r="A361" t="s">
        <v>51</v>
      </c>
      <c r="B361" t="s">
        <v>81</v>
      </c>
      <c r="C361" s="8">
        <v>2001</v>
      </c>
      <c r="D361" s="3" t="s">
        <v>62</v>
      </c>
      <c r="E361" s="3" t="str">
        <f t="shared" si="71"/>
        <v>CMG 2001  Level 4</v>
      </c>
      <c r="F361" s="9" cm="1">
        <f t="array" ref="F361">SUMPRODUCT(('[1]CMG Matrix 2023.07.01'!$A$4:$A$1303=$B$1)*('[1]CMG Matrix 2023.07.01'!$D$4:$D$1303=$C361)*('[1]CMG Matrix 2023.07.01'!$M$3:$P$3=$D361)*('[1]CMG Matrix 2023.07.01'!$M$4:$P$1303))</f>
        <v>14514.3</v>
      </c>
      <c r="G361" t="s">
        <v>54</v>
      </c>
      <c r="H361" t="s">
        <v>55</v>
      </c>
      <c r="I361" s="10">
        <f t="shared" si="68"/>
        <v>8708.58</v>
      </c>
      <c r="J361" s="10">
        <f t="shared" si="69"/>
        <v>26125.739999999998</v>
      </c>
      <c r="K361" s="10">
        <f t="shared" si="72"/>
        <v>14514.3</v>
      </c>
      <c r="L361" s="10">
        <f t="shared" si="73"/>
        <v>14514.3</v>
      </c>
      <c r="M361" s="11" t="s">
        <v>56</v>
      </c>
      <c r="N361" s="10" t="s">
        <v>57</v>
      </c>
      <c r="O361" s="11">
        <f t="shared" si="74"/>
        <v>13788.584999999999</v>
      </c>
      <c r="P361" s="3" t="s">
        <v>58</v>
      </c>
      <c r="Q361" s="3" t="s">
        <v>58</v>
      </c>
      <c r="R361" s="3" t="s">
        <v>58</v>
      </c>
      <c r="S361" s="3" t="s">
        <v>58</v>
      </c>
      <c r="T361" s="10">
        <f t="shared" si="79"/>
        <v>26125.739999999998</v>
      </c>
      <c r="U361" s="10">
        <f t="shared" si="79"/>
        <v>26125.739999999998</v>
      </c>
      <c r="V361" s="10">
        <f t="shared" si="79"/>
        <v>26125.739999999998</v>
      </c>
      <c r="W361" s="10">
        <f t="shared" si="79"/>
        <v>26125.739999999998</v>
      </c>
      <c r="X361" s="10">
        <f t="shared" si="79"/>
        <v>26125.739999999998</v>
      </c>
      <c r="Y361" s="10">
        <f t="shared" si="79"/>
        <v>26125.739999999998</v>
      </c>
      <c r="Z361" s="10">
        <f t="shared" si="79"/>
        <v>26125.739999999998</v>
      </c>
      <c r="AA361" s="3" t="s">
        <v>59</v>
      </c>
      <c r="AB361" s="11" t="s">
        <v>58</v>
      </c>
      <c r="AC361" s="11" t="s">
        <v>58</v>
      </c>
      <c r="AD361" s="11" t="s">
        <v>58</v>
      </c>
      <c r="AE361" s="11" t="s">
        <v>58</v>
      </c>
      <c r="AF361" s="11" t="s">
        <v>58</v>
      </c>
      <c r="AG361" s="11" t="s">
        <v>58</v>
      </c>
      <c r="AH361" s="11" t="s">
        <v>58</v>
      </c>
      <c r="AI361" s="11" t="s">
        <v>58</v>
      </c>
      <c r="AJ361" s="11" t="s">
        <v>58</v>
      </c>
      <c r="AK361" s="11" t="s">
        <v>58</v>
      </c>
      <c r="AL361" s="11" t="s">
        <v>58</v>
      </c>
      <c r="AM361" s="11" t="s">
        <v>58</v>
      </c>
      <c r="AN361" s="11">
        <f t="shared" si="75"/>
        <v>8708.58</v>
      </c>
      <c r="AO361" s="11">
        <f t="shared" si="76"/>
        <v>8708.58</v>
      </c>
      <c r="AP361" s="10">
        <f t="shared" si="77"/>
        <v>8708.58</v>
      </c>
      <c r="AQ361" s="10">
        <f t="shared" si="77"/>
        <v>8708.58</v>
      </c>
      <c r="AR361" s="10">
        <f t="shared" si="77"/>
        <v>8708.58</v>
      </c>
      <c r="AS361" s="10">
        <f t="shared" si="77"/>
        <v>8708.58</v>
      </c>
    </row>
    <row r="362" spans="1:45" x14ac:dyDescent="0.75">
      <c r="A362" t="s">
        <v>51</v>
      </c>
      <c r="B362" t="s">
        <v>81</v>
      </c>
      <c r="C362" s="8">
        <v>2002</v>
      </c>
      <c r="D362" s="3" t="s">
        <v>53</v>
      </c>
      <c r="E362" s="3" t="str">
        <f t="shared" si="71"/>
        <v>CMG 2002  Level 1</v>
      </c>
      <c r="F362" s="9" cm="1">
        <f t="array" ref="F362">SUMPRODUCT(('[1]CMG Matrix 2023.07.01'!$A$4:$A$1303=$B$1)*('[1]CMG Matrix 2023.07.01'!$D$4:$D$1303=$C362)*('[1]CMG Matrix 2023.07.01'!$M$3:$P$3=$D362)*('[1]CMG Matrix 2023.07.01'!$M$4:$P$1303))</f>
        <v>26519.75</v>
      </c>
      <c r="G362" t="s">
        <v>54</v>
      </c>
      <c r="H362" t="s">
        <v>55</v>
      </c>
      <c r="I362" s="10">
        <f t="shared" si="68"/>
        <v>15911.849999999999</v>
      </c>
      <c r="J362" s="10">
        <f t="shared" si="69"/>
        <v>47735.55</v>
      </c>
      <c r="K362" s="10">
        <f t="shared" si="72"/>
        <v>26519.75</v>
      </c>
      <c r="L362" s="10">
        <f t="shared" si="73"/>
        <v>26519.75</v>
      </c>
      <c r="M362" s="11" t="s">
        <v>56</v>
      </c>
      <c r="N362" s="10" t="s">
        <v>57</v>
      </c>
      <c r="O362" s="11">
        <f t="shared" si="74"/>
        <v>25193.762499999997</v>
      </c>
      <c r="P362" s="3" t="s">
        <v>58</v>
      </c>
      <c r="Q362" s="3" t="s">
        <v>58</v>
      </c>
      <c r="R362" s="3" t="s">
        <v>58</v>
      </c>
      <c r="S362" s="3" t="s">
        <v>58</v>
      </c>
      <c r="T362" s="10">
        <f t="shared" si="79"/>
        <v>47735.55</v>
      </c>
      <c r="U362" s="10">
        <f t="shared" si="79"/>
        <v>47735.55</v>
      </c>
      <c r="V362" s="10">
        <f t="shared" si="79"/>
        <v>47735.55</v>
      </c>
      <c r="W362" s="10">
        <f t="shared" si="79"/>
        <v>47735.55</v>
      </c>
      <c r="X362" s="10">
        <f t="shared" si="79"/>
        <v>47735.55</v>
      </c>
      <c r="Y362" s="10">
        <f t="shared" si="79"/>
        <v>47735.55</v>
      </c>
      <c r="Z362" s="10">
        <f t="shared" si="79"/>
        <v>47735.55</v>
      </c>
      <c r="AA362" s="3" t="s">
        <v>59</v>
      </c>
      <c r="AB362" s="11" t="s">
        <v>58</v>
      </c>
      <c r="AC362" s="11" t="s">
        <v>58</v>
      </c>
      <c r="AD362" s="11" t="s">
        <v>58</v>
      </c>
      <c r="AE362" s="11" t="s">
        <v>58</v>
      </c>
      <c r="AF362" s="11" t="s">
        <v>58</v>
      </c>
      <c r="AG362" s="11" t="s">
        <v>58</v>
      </c>
      <c r="AH362" s="11" t="s">
        <v>58</v>
      </c>
      <c r="AI362" s="11" t="s">
        <v>58</v>
      </c>
      <c r="AJ362" s="11" t="s">
        <v>58</v>
      </c>
      <c r="AK362" s="11" t="s">
        <v>58</v>
      </c>
      <c r="AL362" s="11" t="s">
        <v>58</v>
      </c>
      <c r="AM362" s="11" t="s">
        <v>58</v>
      </c>
      <c r="AN362" s="11">
        <f t="shared" si="75"/>
        <v>15911.849999999999</v>
      </c>
      <c r="AO362" s="11">
        <f t="shared" si="76"/>
        <v>15911.849999999999</v>
      </c>
      <c r="AP362" s="10">
        <f t="shared" si="77"/>
        <v>15911.849999999999</v>
      </c>
      <c r="AQ362" s="10">
        <f t="shared" si="77"/>
        <v>15911.849999999999</v>
      </c>
      <c r="AR362" s="10">
        <f t="shared" si="77"/>
        <v>15911.849999999999</v>
      </c>
      <c r="AS362" s="10">
        <f t="shared" si="77"/>
        <v>15911.849999999999</v>
      </c>
    </row>
    <row r="363" spans="1:45" x14ac:dyDescent="0.75">
      <c r="A363" t="s">
        <v>51</v>
      </c>
      <c r="B363" t="s">
        <v>81</v>
      </c>
      <c r="C363" s="8">
        <v>2002</v>
      </c>
      <c r="D363" s="3" t="s">
        <v>60</v>
      </c>
      <c r="E363" s="3" t="str">
        <f t="shared" si="71"/>
        <v>CMG 2002  Level 2</v>
      </c>
      <c r="F363" s="9" cm="1">
        <f t="array" ref="F363">SUMPRODUCT(('[1]CMG Matrix 2023.07.01'!$A$4:$A$1303=$B$1)*('[1]CMG Matrix 2023.07.01'!$D$4:$D$1303=$C363)*('[1]CMG Matrix 2023.07.01'!$M$3:$P$3=$D363)*('[1]CMG Matrix 2023.07.01'!$M$4:$P$1303))</f>
        <v>21290.15</v>
      </c>
      <c r="G363" t="s">
        <v>54</v>
      </c>
      <c r="H363" t="s">
        <v>55</v>
      </c>
      <c r="I363" s="10">
        <f t="shared" si="68"/>
        <v>12774.09</v>
      </c>
      <c r="J363" s="10">
        <f t="shared" si="69"/>
        <v>38322.270000000004</v>
      </c>
      <c r="K363" s="10">
        <f t="shared" si="72"/>
        <v>21290.15</v>
      </c>
      <c r="L363" s="10">
        <f t="shared" si="73"/>
        <v>21290.15</v>
      </c>
      <c r="M363" s="11" t="s">
        <v>56</v>
      </c>
      <c r="N363" s="10" t="s">
        <v>57</v>
      </c>
      <c r="O363" s="11">
        <f t="shared" si="74"/>
        <v>20225.642500000002</v>
      </c>
      <c r="P363" s="3" t="s">
        <v>58</v>
      </c>
      <c r="Q363" s="3" t="s">
        <v>58</v>
      </c>
      <c r="R363" s="3" t="s">
        <v>58</v>
      </c>
      <c r="S363" s="3" t="s">
        <v>58</v>
      </c>
      <c r="T363" s="10">
        <f t="shared" si="79"/>
        <v>38322.270000000004</v>
      </c>
      <c r="U363" s="10">
        <f t="shared" si="79"/>
        <v>38322.270000000004</v>
      </c>
      <c r="V363" s="10">
        <f t="shared" si="79"/>
        <v>38322.270000000004</v>
      </c>
      <c r="W363" s="10">
        <f t="shared" si="79"/>
        <v>38322.270000000004</v>
      </c>
      <c r="X363" s="10">
        <f t="shared" si="79"/>
        <v>38322.270000000004</v>
      </c>
      <c r="Y363" s="10">
        <f t="shared" si="79"/>
        <v>38322.270000000004</v>
      </c>
      <c r="Z363" s="10">
        <f t="shared" si="79"/>
        <v>38322.270000000004</v>
      </c>
      <c r="AA363" s="3" t="s">
        <v>59</v>
      </c>
      <c r="AB363" s="11" t="s">
        <v>58</v>
      </c>
      <c r="AC363" s="11" t="s">
        <v>58</v>
      </c>
      <c r="AD363" s="11" t="s">
        <v>58</v>
      </c>
      <c r="AE363" s="11" t="s">
        <v>58</v>
      </c>
      <c r="AF363" s="11" t="s">
        <v>58</v>
      </c>
      <c r="AG363" s="11" t="s">
        <v>58</v>
      </c>
      <c r="AH363" s="11" t="s">
        <v>58</v>
      </c>
      <c r="AI363" s="11" t="s">
        <v>58</v>
      </c>
      <c r="AJ363" s="11" t="s">
        <v>58</v>
      </c>
      <c r="AK363" s="11" t="s">
        <v>58</v>
      </c>
      <c r="AL363" s="11" t="s">
        <v>58</v>
      </c>
      <c r="AM363" s="11" t="s">
        <v>58</v>
      </c>
      <c r="AN363" s="11">
        <f t="shared" si="75"/>
        <v>12774.09</v>
      </c>
      <c r="AO363" s="11">
        <f t="shared" si="76"/>
        <v>12774.09</v>
      </c>
      <c r="AP363" s="10">
        <f t="shared" si="77"/>
        <v>12774.09</v>
      </c>
      <c r="AQ363" s="10">
        <f t="shared" si="77"/>
        <v>12774.09</v>
      </c>
      <c r="AR363" s="10">
        <f t="shared" si="77"/>
        <v>12774.09</v>
      </c>
      <c r="AS363" s="10">
        <f t="shared" si="77"/>
        <v>12774.09</v>
      </c>
    </row>
    <row r="364" spans="1:45" x14ac:dyDescent="0.75">
      <c r="A364" t="s">
        <v>51</v>
      </c>
      <c r="B364" t="s">
        <v>81</v>
      </c>
      <c r="C364" s="8">
        <v>2002</v>
      </c>
      <c r="D364" s="3" t="s">
        <v>61</v>
      </c>
      <c r="E364" s="3" t="str">
        <f t="shared" si="71"/>
        <v>CMG 2002  Level 3</v>
      </c>
      <c r="F364" s="9" cm="1">
        <f t="array" ref="F364">SUMPRODUCT(('[1]CMG Matrix 2023.07.01'!$A$4:$A$1303=$B$1)*('[1]CMG Matrix 2023.07.01'!$D$4:$D$1303=$C364)*('[1]CMG Matrix 2023.07.01'!$M$3:$P$3=$D364)*('[1]CMG Matrix 2023.07.01'!$M$4:$P$1303))</f>
        <v>19851.650000000001</v>
      </c>
      <c r="G364" t="s">
        <v>54</v>
      </c>
      <c r="H364" t="s">
        <v>55</v>
      </c>
      <c r="I364" s="10">
        <f t="shared" si="68"/>
        <v>11910.99</v>
      </c>
      <c r="J364" s="10">
        <f t="shared" si="69"/>
        <v>35732.97</v>
      </c>
      <c r="K364" s="10">
        <f t="shared" si="72"/>
        <v>19851.650000000001</v>
      </c>
      <c r="L364" s="10">
        <f t="shared" si="73"/>
        <v>19851.650000000001</v>
      </c>
      <c r="M364" s="11" t="s">
        <v>56</v>
      </c>
      <c r="N364" s="10" t="s">
        <v>57</v>
      </c>
      <c r="O364" s="11">
        <f t="shared" si="74"/>
        <v>18859.067500000001</v>
      </c>
      <c r="P364" s="3" t="s">
        <v>58</v>
      </c>
      <c r="Q364" s="3" t="s">
        <v>58</v>
      </c>
      <c r="R364" s="3" t="s">
        <v>58</v>
      </c>
      <c r="S364" s="3" t="s">
        <v>58</v>
      </c>
      <c r="T364" s="10">
        <f t="shared" si="79"/>
        <v>35732.97</v>
      </c>
      <c r="U364" s="10">
        <f t="shared" si="79"/>
        <v>35732.97</v>
      </c>
      <c r="V364" s="10">
        <f t="shared" si="79"/>
        <v>35732.97</v>
      </c>
      <c r="W364" s="10">
        <f t="shared" si="79"/>
        <v>35732.97</v>
      </c>
      <c r="X364" s="10">
        <f t="shared" si="79"/>
        <v>35732.97</v>
      </c>
      <c r="Y364" s="10">
        <f t="shared" si="79"/>
        <v>35732.97</v>
      </c>
      <c r="Z364" s="10">
        <f t="shared" si="79"/>
        <v>35732.97</v>
      </c>
      <c r="AA364" s="3" t="s">
        <v>59</v>
      </c>
      <c r="AB364" s="11" t="s">
        <v>58</v>
      </c>
      <c r="AC364" s="11" t="s">
        <v>58</v>
      </c>
      <c r="AD364" s="11" t="s">
        <v>58</v>
      </c>
      <c r="AE364" s="11" t="s">
        <v>58</v>
      </c>
      <c r="AF364" s="11" t="s">
        <v>58</v>
      </c>
      <c r="AG364" s="11" t="s">
        <v>58</v>
      </c>
      <c r="AH364" s="11" t="s">
        <v>58</v>
      </c>
      <c r="AI364" s="11" t="s">
        <v>58</v>
      </c>
      <c r="AJ364" s="11" t="s">
        <v>58</v>
      </c>
      <c r="AK364" s="11" t="s">
        <v>58</v>
      </c>
      <c r="AL364" s="11" t="s">
        <v>58</v>
      </c>
      <c r="AM364" s="11" t="s">
        <v>58</v>
      </c>
      <c r="AN364" s="11">
        <f t="shared" si="75"/>
        <v>11910.99</v>
      </c>
      <c r="AO364" s="11">
        <f t="shared" si="76"/>
        <v>11910.99</v>
      </c>
      <c r="AP364" s="10">
        <f t="shared" si="77"/>
        <v>11910.99</v>
      </c>
      <c r="AQ364" s="10">
        <f t="shared" si="77"/>
        <v>11910.99</v>
      </c>
      <c r="AR364" s="10">
        <f t="shared" si="77"/>
        <v>11910.99</v>
      </c>
      <c r="AS364" s="10">
        <f t="shared" si="77"/>
        <v>11910.99</v>
      </c>
    </row>
    <row r="365" spans="1:45" x14ac:dyDescent="0.75">
      <c r="A365" t="s">
        <v>51</v>
      </c>
      <c r="B365" t="s">
        <v>81</v>
      </c>
      <c r="C365" s="8">
        <v>2002</v>
      </c>
      <c r="D365" s="3" t="s">
        <v>62</v>
      </c>
      <c r="E365" s="3" t="str">
        <f t="shared" si="71"/>
        <v>CMG 2002  Level 4</v>
      </c>
      <c r="F365" s="9" cm="1">
        <f t="array" ref="F365">SUMPRODUCT(('[1]CMG Matrix 2023.07.01'!$A$4:$A$1303=$B$1)*('[1]CMG Matrix 2023.07.01'!$D$4:$D$1303=$C365)*('[1]CMG Matrix 2023.07.01'!$M$3:$P$3=$D365)*('[1]CMG Matrix 2023.07.01'!$M$4:$P$1303))</f>
        <v>18003.689999999999</v>
      </c>
      <c r="G365" t="s">
        <v>54</v>
      </c>
      <c r="H365" t="s">
        <v>55</v>
      </c>
      <c r="I365" s="10">
        <f t="shared" si="68"/>
        <v>10802.213999999998</v>
      </c>
      <c r="J365" s="10">
        <f t="shared" si="69"/>
        <v>32406.642</v>
      </c>
      <c r="K365" s="10">
        <f t="shared" si="72"/>
        <v>18003.689999999999</v>
      </c>
      <c r="L365" s="10">
        <f t="shared" si="73"/>
        <v>18003.689999999999</v>
      </c>
      <c r="M365" s="11" t="s">
        <v>56</v>
      </c>
      <c r="N365" s="10" t="s">
        <v>57</v>
      </c>
      <c r="O365" s="11">
        <f t="shared" si="74"/>
        <v>17103.505499999999</v>
      </c>
      <c r="P365" s="3" t="s">
        <v>58</v>
      </c>
      <c r="Q365" s="3" t="s">
        <v>58</v>
      </c>
      <c r="R365" s="3" t="s">
        <v>58</v>
      </c>
      <c r="S365" s="3" t="s">
        <v>58</v>
      </c>
      <c r="T365" s="10">
        <f t="shared" si="79"/>
        <v>32406.642</v>
      </c>
      <c r="U365" s="10">
        <f t="shared" si="79"/>
        <v>32406.642</v>
      </c>
      <c r="V365" s="10">
        <f t="shared" si="79"/>
        <v>32406.642</v>
      </c>
      <c r="W365" s="10">
        <f t="shared" si="79"/>
        <v>32406.642</v>
      </c>
      <c r="X365" s="10">
        <f t="shared" si="79"/>
        <v>32406.642</v>
      </c>
      <c r="Y365" s="10">
        <f t="shared" si="79"/>
        <v>32406.642</v>
      </c>
      <c r="Z365" s="10">
        <f t="shared" si="79"/>
        <v>32406.642</v>
      </c>
      <c r="AA365" s="3" t="s">
        <v>59</v>
      </c>
      <c r="AB365" s="11" t="s">
        <v>58</v>
      </c>
      <c r="AC365" s="11" t="s">
        <v>58</v>
      </c>
      <c r="AD365" s="11" t="s">
        <v>58</v>
      </c>
      <c r="AE365" s="11" t="s">
        <v>58</v>
      </c>
      <c r="AF365" s="11" t="s">
        <v>58</v>
      </c>
      <c r="AG365" s="11" t="s">
        <v>58</v>
      </c>
      <c r="AH365" s="11" t="s">
        <v>58</v>
      </c>
      <c r="AI365" s="11" t="s">
        <v>58</v>
      </c>
      <c r="AJ365" s="11" t="s">
        <v>58</v>
      </c>
      <c r="AK365" s="11" t="s">
        <v>58</v>
      </c>
      <c r="AL365" s="11" t="s">
        <v>58</v>
      </c>
      <c r="AM365" s="11" t="s">
        <v>58</v>
      </c>
      <c r="AN365" s="11">
        <f t="shared" si="75"/>
        <v>10802.213999999998</v>
      </c>
      <c r="AO365" s="11">
        <f t="shared" si="76"/>
        <v>10802.213999999998</v>
      </c>
      <c r="AP365" s="10">
        <f t="shared" si="77"/>
        <v>10802.213999999998</v>
      </c>
      <c r="AQ365" s="10">
        <f t="shared" si="77"/>
        <v>10802.213999999998</v>
      </c>
      <c r="AR365" s="10">
        <f t="shared" si="77"/>
        <v>10802.213999999998</v>
      </c>
      <c r="AS365" s="10">
        <f t="shared" si="77"/>
        <v>10802.213999999998</v>
      </c>
    </row>
    <row r="366" spans="1:45" x14ac:dyDescent="0.75">
      <c r="A366" t="s">
        <v>51</v>
      </c>
      <c r="B366" t="s">
        <v>81</v>
      </c>
      <c r="C366" s="8">
        <v>2003</v>
      </c>
      <c r="D366" s="3" t="s">
        <v>53</v>
      </c>
      <c r="E366" s="3" t="str">
        <f t="shared" si="71"/>
        <v>CMG 2003  Level 1</v>
      </c>
      <c r="F366" s="9" cm="1">
        <f t="array" ref="F366">SUMPRODUCT(('[1]CMG Matrix 2023.07.01'!$A$4:$A$1303=$B$1)*('[1]CMG Matrix 2023.07.01'!$D$4:$D$1303=$C366)*('[1]CMG Matrix 2023.07.01'!$M$3:$P$3=$D366)*('[1]CMG Matrix 2023.07.01'!$M$4:$P$1303))</f>
        <v>31488.95</v>
      </c>
      <c r="G366" t="s">
        <v>54</v>
      </c>
      <c r="H366" t="s">
        <v>55</v>
      </c>
      <c r="I366" s="10">
        <f t="shared" si="68"/>
        <v>18893.37</v>
      </c>
      <c r="J366" s="10">
        <f t="shared" si="69"/>
        <v>56680.11</v>
      </c>
      <c r="K366" s="10">
        <f t="shared" si="72"/>
        <v>31488.95</v>
      </c>
      <c r="L366" s="10">
        <f t="shared" si="73"/>
        <v>31488.95</v>
      </c>
      <c r="M366" s="11" t="s">
        <v>56</v>
      </c>
      <c r="N366" s="10" t="s">
        <v>57</v>
      </c>
      <c r="O366" s="11">
        <f t="shared" si="74"/>
        <v>29914.502499999999</v>
      </c>
      <c r="P366" s="3" t="s">
        <v>58</v>
      </c>
      <c r="Q366" s="3" t="s">
        <v>58</v>
      </c>
      <c r="R366" s="3" t="s">
        <v>58</v>
      </c>
      <c r="S366" s="3" t="s">
        <v>58</v>
      </c>
      <c r="T366" s="10">
        <f t="shared" si="79"/>
        <v>56680.11</v>
      </c>
      <c r="U366" s="10">
        <f t="shared" si="79"/>
        <v>56680.11</v>
      </c>
      <c r="V366" s="10">
        <f t="shared" si="79"/>
        <v>56680.11</v>
      </c>
      <c r="W366" s="10">
        <f t="shared" si="79"/>
        <v>56680.11</v>
      </c>
      <c r="X366" s="10">
        <f t="shared" si="79"/>
        <v>56680.11</v>
      </c>
      <c r="Y366" s="10">
        <f t="shared" si="79"/>
        <v>56680.11</v>
      </c>
      <c r="Z366" s="10">
        <f t="shared" si="79"/>
        <v>56680.11</v>
      </c>
      <c r="AA366" s="3" t="s">
        <v>59</v>
      </c>
      <c r="AB366" s="11" t="s">
        <v>58</v>
      </c>
      <c r="AC366" s="11" t="s">
        <v>58</v>
      </c>
      <c r="AD366" s="11" t="s">
        <v>58</v>
      </c>
      <c r="AE366" s="11" t="s">
        <v>58</v>
      </c>
      <c r="AF366" s="11" t="s">
        <v>58</v>
      </c>
      <c r="AG366" s="11" t="s">
        <v>58</v>
      </c>
      <c r="AH366" s="11" t="s">
        <v>58</v>
      </c>
      <c r="AI366" s="11" t="s">
        <v>58</v>
      </c>
      <c r="AJ366" s="11" t="s">
        <v>58</v>
      </c>
      <c r="AK366" s="11" t="s">
        <v>58</v>
      </c>
      <c r="AL366" s="11" t="s">
        <v>58</v>
      </c>
      <c r="AM366" s="11" t="s">
        <v>58</v>
      </c>
      <c r="AN366" s="11">
        <f t="shared" si="75"/>
        <v>18893.37</v>
      </c>
      <c r="AO366" s="11">
        <f t="shared" si="76"/>
        <v>18893.37</v>
      </c>
      <c r="AP366" s="10">
        <f t="shared" si="77"/>
        <v>18893.37</v>
      </c>
      <c r="AQ366" s="10">
        <f t="shared" si="77"/>
        <v>18893.37</v>
      </c>
      <c r="AR366" s="10">
        <f t="shared" si="77"/>
        <v>18893.37</v>
      </c>
      <c r="AS366" s="10">
        <f t="shared" si="77"/>
        <v>18893.37</v>
      </c>
    </row>
    <row r="367" spans="1:45" x14ac:dyDescent="0.75">
      <c r="A367" t="s">
        <v>51</v>
      </c>
      <c r="B367" t="s">
        <v>81</v>
      </c>
      <c r="C367" s="8">
        <v>2003</v>
      </c>
      <c r="D367" s="3" t="s">
        <v>60</v>
      </c>
      <c r="E367" s="3" t="str">
        <f t="shared" si="71"/>
        <v>CMG 2003  Level 2</v>
      </c>
      <c r="F367" s="9" cm="1">
        <f t="array" ref="F367">SUMPRODUCT(('[1]CMG Matrix 2023.07.01'!$A$4:$A$1303=$B$1)*('[1]CMG Matrix 2023.07.01'!$D$4:$D$1303=$C367)*('[1]CMG Matrix 2023.07.01'!$M$3:$P$3=$D367)*('[1]CMG Matrix 2023.07.01'!$M$4:$P$1303))</f>
        <v>25277</v>
      </c>
      <c r="G367" t="s">
        <v>54</v>
      </c>
      <c r="H367" t="s">
        <v>55</v>
      </c>
      <c r="I367" s="10">
        <f t="shared" si="68"/>
        <v>15166.199999999999</v>
      </c>
      <c r="J367" s="10">
        <f t="shared" si="69"/>
        <v>45498.6</v>
      </c>
      <c r="K367" s="10">
        <f t="shared" si="72"/>
        <v>25277</v>
      </c>
      <c r="L367" s="10">
        <f t="shared" si="73"/>
        <v>25277</v>
      </c>
      <c r="M367" s="11" t="s">
        <v>56</v>
      </c>
      <c r="N367" s="10" t="s">
        <v>57</v>
      </c>
      <c r="O367" s="11">
        <f t="shared" si="74"/>
        <v>24013.149999999998</v>
      </c>
      <c r="P367" s="3" t="s">
        <v>58</v>
      </c>
      <c r="Q367" s="3" t="s">
        <v>58</v>
      </c>
      <c r="R367" s="3" t="s">
        <v>58</v>
      </c>
      <c r="S367" s="3" t="s">
        <v>58</v>
      </c>
      <c r="T367" s="10">
        <f t="shared" si="79"/>
        <v>45498.6</v>
      </c>
      <c r="U367" s="10">
        <f t="shared" si="79"/>
        <v>45498.6</v>
      </c>
      <c r="V367" s="10">
        <f t="shared" si="79"/>
        <v>45498.6</v>
      </c>
      <c r="W367" s="10">
        <f t="shared" si="79"/>
        <v>45498.6</v>
      </c>
      <c r="X367" s="10">
        <f t="shared" si="79"/>
        <v>45498.6</v>
      </c>
      <c r="Y367" s="10">
        <f t="shared" si="79"/>
        <v>45498.6</v>
      </c>
      <c r="Z367" s="10">
        <f t="shared" si="79"/>
        <v>45498.6</v>
      </c>
      <c r="AA367" s="3" t="s">
        <v>59</v>
      </c>
      <c r="AB367" s="11" t="s">
        <v>58</v>
      </c>
      <c r="AC367" s="11" t="s">
        <v>58</v>
      </c>
      <c r="AD367" s="11" t="s">
        <v>58</v>
      </c>
      <c r="AE367" s="11" t="s">
        <v>58</v>
      </c>
      <c r="AF367" s="11" t="s">
        <v>58</v>
      </c>
      <c r="AG367" s="11" t="s">
        <v>58</v>
      </c>
      <c r="AH367" s="11" t="s">
        <v>58</v>
      </c>
      <c r="AI367" s="11" t="s">
        <v>58</v>
      </c>
      <c r="AJ367" s="11" t="s">
        <v>58</v>
      </c>
      <c r="AK367" s="11" t="s">
        <v>58</v>
      </c>
      <c r="AL367" s="11" t="s">
        <v>58</v>
      </c>
      <c r="AM367" s="11" t="s">
        <v>58</v>
      </c>
      <c r="AN367" s="11">
        <f t="shared" si="75"/>
        <v>15166.199999999999</v>
      </c>
      <c r="AO367" s="11">
        <f t="shared" si="76"/>
        <v>15166.199999999999</v>
      </c>
      <c r="AP367" s="10">
        <f t="shared" si="77"/>
        <v>15166.199999999999</v>
      </c>
      <c r="AQ367" s="10">
        <f t="shared" si="77"/>
        <v>15166.199999999999</v>
      </c>
      <c r="AR367" s="10">
        <f t="shared" si="77"/>
        <v>15166.199999999999</v>
      </c>
      <c r="AS367" s="10">
        <f t="shared" si="77"/>
        <v>15166.199999999999</v>
      </c>
    </row>
    <row r="368" spans="1:45" x14ac:dyDescent="0.75">
      <c r="A368" t="s">
        <v>51</v>
      </c>
      <c r="B368" t="s">
        <v>81</v>
      </c>
      <c r="C368" s="8">
        <v>2003</v>
      </c>
      <c r="D368" s="3" t="s">
        <v>61</v>
      </c>
      <c r="E368" s="3" t="str">
        <f t="shared" si="71"/>
        <v>CMG 2003  Level 3</v>
      </c>
      <c r="F368" s="9" cm="1">
        <f t="array" ref="F368">SUMPRODUCT(('[1]CMG Matrix 2023.07.01'!$A$4:$A$1303=$B$1)*('[1]CMG Matrix 2023.07.01'!$D$4:$D$1303=$C368)*('[1]CMG Matrix 2023.07.01'!$M$3:$P$3=$D368)*('[1]CMG Matrix 2023.07.01'!$M$4:$P$1303))</f>
        <v>23569.119999999999</v>
      </c>
      <c r="G368" t="s">
        <v>54</v>
      </c>
      <c r="H368" t="s">
        <v>55</v>
      </c>
      <c r="I368" s="10">
        <f t="shared" si="68"/>
        <v>14141.472</v>
      </c>
      <c r="J368" s="10">
        <f t="shared" si="69"/>
        <v>42424.415999999997</v>
      </c>
      <c r="K368" s="10">
        <f t="shared" si="72"/>
        <v>23569.119999999999</v>
      </c>
      <c r="L368" s="10">
        <f t="shared" si="73"/>
        <v>23569.119999999999</v>
      </c>
      <c r="M368" s="11" t="s">
        <v>56</v>
      </c>
      <c r="N368" s="10" t="s">
        <v>57</v>
      </c>
      <c r="O368" s="11">
        <f t="shared" si="74"/>
        <v>22390.663999999997</v>
      </c>
      <c r="P368" s="3" t="s">
        <v>58</v>
      </c>
      <c r="Q368" s="3" t="s">
        <v>58</v>
      </c>
      <c r="R368" s="3" t="s">
        <v>58</v>
      </c>
      <c r="S368" s="3" t="s">
        <v>58</v>
      </c>
      <c r="T368" s="10">
        <f t="shared" si="79"/>
        <v>42424.415999999997</v>
      </c>
      <c r="U368" s="10">
        <f t="shared" si="79"/>
        <v>42424.415999999997</v>
      </c>
      <c r="V368" s="10">
        <f t="shared" si="79"/>
        <v>42424.415999999997</v>
      </c>
      <c r="W368" s="10">
        <f t="shared" si="79"/>
        <v>42424.415999999997</v>
      </c>
      <c r="X368" s="10">
        <f t="shared" si="79"/>
        <v>42424.415999999997</v>
      </c>
      <c r="Y368" s="10">
        <f t="shared" si="79"/>
        <v>42424.415999999997</v>
      </c>
      <c r="Z368" s="10">
        <f t="shared" si="79"/>
        <v>42424.415999999997</v>
      </c>
      <c r="AA368" s="3" t="s">
        <v>59</v>
      </c>
      <c r="AB368" s="11" t="s">
        <v>58</v>
      </c>
      <c r="AC368" s="11" t="s">
        <v>58</v>
      </c>
      <c r="AD368" s="11" t="s">
        <v>58</v>
      </c>
      <c r="AE368" s="11" t="s">
        <v>58</v>
      </c>
      <c r="AF368" s="11" t="s">
        <v>58</v>
      </c>
      <c r="AG368" s="11" t="s">
        <v>58</v>
      </c>
      <c r="AH368" s="11" t="s">
        <v>58</v>
      </c>
      <c r="AI368" s="11" t="s">
        <v>58</v>
      </c>
      <c r="AJ368" s="11" t="s">
        <v>58</v>
      </c>
      <c r="AK368" s="11" t="s">
        <v>58</v>
      </c>
      <c r="AL368" s="11" t="s">
        <v>58</v>
      </c>
      <c r="AM368" s="11" t="s">
        <v>58</v>
      </c>
      <c r="AN368" s="11">
        <f t="shared" si="75"/>
        <v>14141.472</v>
      </c>
      <c r="AO368" s="11">
        <f t="shared" si="76"/>
        <v>14141.472</v>
      </c>
      <c r="AP368" s="10">
        <f t="shared" si="77"/>
        <v>14141.472</v>
      </c>
      <c r="AQ368" s="10">
        <f t="shared" si="77"/>
        <v>14141.472</v>
      </c>
      <c r="AR368" s="10">
        <f t="shared" si="77"/>
        <v>14141.472</v>
      </c>
      <c r="AS368" s="10">
        <f t="shared" si="77"/>
        <v>14141.472</v>
      </c>
    </row>
    <row r="369" spans="1:45" x14ac:dyDescent="0.75">
      <c r="A369" t="s">
        <v>51</v>
      </c>
      <c r="B369" t="s">
        <v>81</v>
      </c>
      <c r="C369" s="8">
        <v>2003</v>
      </c>
      <c r="D369" s="3" t="s">
        <v>62</v>
      </c>
      <c r="E369" s="3" t="str">
        <f t="shared" si="71"/>
        <v>CMG 2003  Level 4</v>
      </c>
      <c r="F369" s="9" cm="1">
        <f t="array" ref="F369">SUMPRODUCT(('[1]CMG Matrix 2023.07.01'!$A$4:$A$1303=$B$1)*('[1]CMG Matrix 2023.07.01'!$D$4:$D$1303=$C369)*('[1]CMG Matrix 2023.07.01'!$M$3:$P$3=$D369)*('[1]CMG Matrix 2023.07.01'!$M$4:$P$1303))</f>
        <v>21376.36</v>
      </c>
      <c r="G369" t="s">
        <v>54</v>
      </c>
      <c r="H369" t="s">
        <v>55</v>
      </c>
      <c r="I369" s="10">
        <f t="shared" si="68"/>
        <v>12825.816000000001</v>
      </c>
      <c r="J369" s="10">
        <f t="shared" si="69"/>
        <v>38477.448000000004</v>
      </c>
      <c r="K369" s="10">
        <f t="shared" si="72"/>
        <v>21376.36</v>
      </c>
      <c r="L369" s="10">
        <f t="shared" si="73"/>
        <v>21376.36</v>
      </c>
      <c r="M369" s="11" t="s">
        <v>56</v>
      </c>
      <c r="N369" s="10" t="s">
        <v>57</v>
      </c>
      <c r="O369" s="11">
        <f t="shared" si="74"/>
        <v>20307.542000000001</v>
      </c>
      <c r="P369" s="3" t="s">
        <v>58</v>
      </c>
      <c r="Q369" s="3" t="s">
        <v>58</v>
      </c>
      <c r="R369" s="3" t="s">
        <v>58</v>
      </c>
      <c r="S369" s="3" t="s">
        <v>58</v>
      </c>
      <c r="T369" s="10">
        <f t="shared" si="79"/>
        <v>38477.448000000004</v>
      </c>
      <c r="U369" s="10">
        <f t="shared" si="79"/>
        <v>38477.448000000004</v>
      </c>
      <c r="V369" s="10">
        <f t="shared" si="79"/>
        <v>38477.448000000004</v>
      </c>
      <c r="W369" s="10">
        <f t="shared" si="79"/>
        <v>38477.448000000004</v>
      </c>
      <c r="X369" s="10">
        <f t="shared" si="79"/>
        <v>38477.448000000004</v>
      </c>
      <c r="Y369" s="10">
        <f t="shared" si="79"/>
        <v>38477.448000000004</v>
      </c>
      <c r="Z369" s="10">
        <f t="shared" si="79"/>
        <v>38477.448000000004</v>
      </c>
      <c r="AA369" s="3" t="s">
        <v>59</v>
      </c>
      <c r="AB369" s="11" t="s">
        <v>58</v>
      </c>
      <c r="AC369" s="11" t="s">
        <v>58</v>
      </c>
      <c r="AD369" s="11" t="s">
        <v>58</v>
      </c>
      <c r="AE369" s="11" t="s">
        <v>58</v>
      </c>
      <c r="AF369" s="11" t="s">
        <v>58</v>
      </c>
      <c r="AG369" s="11" t="s">
        <v>58</v>
      </c>
      <c r="AH369" s="11" t="s">
        <v>58</v>
      </c>
      <c r="AI369" s="11" t="s">
        <v>58</v>
      </c>
      <c r="AJ369" s="11" t="s">
        <v>58</v>
      </c>
      <c r="AK369" s="11" t="s">
        <v>58</v>
      </c>
      <c r="AL369" s="11" t="s">
        <v>58</v>
      </c>
      <c r="AM369" s="11" t="s">
        <v>58</v>
      </c>
      <c r="AN369" s="11">
        <f t="shared" si="75"/>
        <v>12825.816000000001</v>
      </c>
      <c r="AO369" s="11">
        <f t="shared" si="76"/>
        <v>12825.816000000001</v>
      </c>
      <c r="AP369" s="10">
        <f t="shared" si="77"/>
        <v>12825.816000000001</v>
      </c>
      <c r="AQ369" s="10">
        <f t="shared" si="77"/>
        <v>12825.816000000001</v>
      </c>
      <c r="AR369" s="10">
        <f t="shared" si="77"/>
        <v>12825.816000000001</v>
      </c>
      <c r="AS369" s="10">
        <f t="shared" si="77"/>
        <v>12825.816000000001</v>
      </c>
    </row>
    <row r="370" spans="1:45" x14ac:dyDescent="0.75">
      <c r="A370" t="s">
        <v>51</v>
      </c>
      <c r="B370" t="s">
        <v>81</v>
      </c>
      <c r="C370" s="8">
        <v>2004</v>
      </c>
      <c r="D370" s="3" t="s">
        <v>53</v>
      </c>
      <c r="E370" s="3" t="str">
        <f t="shared" si="71"/>
        <v>CMG 2004  Level 1</v>
      </c>
      <c r="F370" s="9" cm="1">
        <f t="array" ref="F370">SUMPRODUCT(('[1]CMG Matrix 2023.07.01'!$A$4:$A$1303=$B$1)*('[1]CMG Matrix 2023.07.01'!$D$4:$D$1303=$C370)*('[1]CMG Matrix 2023.07.01'!$M$3:$P$3=$D370)*('[1]CMG Matrix 2023.07.01'!$M$4:$P$1303))</f>
        <v>37505.14</v>
      </c>
      <c r="G370" t="s">
        <v>54</v>
      </c>
      <c r="H370" t="s">
        <v>55</v>
      </c>
      <c r="I370" s="10">
        <f t="shared" si="68"/>
        <v>22503.083999999999</v>
      </c>
      <c r="J370" s="10">
        <f t="shared" si="69"/>
        <v>67509.252000000008</v>
      </c>
      <c r="K370" s="10">
        <f t="shared" si="72"/>
        <v>37505.14</v>
      </c>
      <c r="L370" s="10">
        <f t="shared" si="73"/>
        <v>37505.14</v>
      </c>
      <c r="M370" s="11" t="s">
        <v>56</v>
      </c>
      <c r="N370" s="10" t="s">
        <v>57</v>
      </c>
      <c r="O370" s="11">
        <f t="shared" si="74"/>
        <v>35629.882999999994</v>
      </c>
      <c r="P370" s="3" t="s">
        <v>58</v>
      </c>
      <c r="Q370" s="3" t="s">
        <v>58</v>
      </c>
      <c r="R370" s="3" t="s">
        <v>58</v>
      </c>
      <c r="S370" s="3" t="s">
        <v>58</v>
      </c>
      <c r="T370" s="10">
        <f t="shared" si="79"/>
        <v>67509.252000000008</v>
      </c>
      <c r="U370" s="10">
        <f t="shared" si="79"/>
        <v>67509.252000000008</v>
      </c>
      <c r="V370" s="10">
        <f t="shared" si="79"/>
        <v>67509.252000000008</v>
      </c>
      <c r="W370" s="10">
        <f t="shared" si="79"/>
        <v>67509.252000000008</v>
      </c>
      <c r="X370" s="10">
        <f t="shared" si="79"/>
        <v>67509.252000000008</v>
      </c>
      <c r="Y370" s="10">
        <f t="shared" si="79"/>
        <v>67509.252000000008</v>
      </c>
      <c r="Z370" s="10">
        <f t="shared" si="79"/>
        <v>67509.252000000008</v>
      </c>
      <c r="AA370" s="3" t="s">
        <v>59</v>
      </c>
      <c r="AB370" s="11" t="s">
        <v>58</v>
      </c>
      <c r="AC370" s="11" t="s">
        <v>58</v>
      </c>
      <c r="AD370" s="11" t="s">
        <v>58</v>
      </c>
      <c r="AE370" s="11" t="s">
        <v>58</v>
      </c>
      <c r="AF370" s="11" t="s">
        <v>58</v>
      </c>
      <c r="AG370" s="11" t="s">
        <v>58</v>
      </c>
      <c r="AH370" s="11" t="s">
        <v>58</v>
      </c>
      <c r="AI370" s="11" t="s">
        <v>58</v>
      </c>
      <c r="AJ370" s="11" t="s">
        <v>58</v>
      </c>
      <c r="AK370" s="11" t="s">
        <v>58</v>
      </c>
      <c r="AL370" s="11" t="s">
        <v>58</v>
      </c>
      <c r="AM370" s="11" t="s">
        <v>58</v>
      </c>
      <c r="AN370" s="11">
        <f t="shared" si="75"/>
        <v>22503.083999999999</v>
      </c>
      <c r="AO370" s="11">
        <f t="shared" si="76"/>
        <v>22503.083999999999</v>
      </c>
      <c r="AP370" s="10">
        <f t="shared" si="77"/>
        <v>22503.083999999999</v>
      </c>
      <c r="AQ370" s="10">
        <f t="shared" si="77"/>
        <v>22503.083999999999</v>
      </c>
      <c r="AR370" s="10">
        <f t="shared" si="77"/>
        <v>22503.083999999999</v>
      </c>
      <c r="AS370" s="10">
        <f t="shared" si="77"/>
        <v>22503.083999999999</v>
      </c>
    </row>
    <row r="371" spans="1:45" x14ac:dyDescent="0.75">
      <c r="A371" t="s">
        <v>51</v>
      </c>
      <c r="B371" t="s">
        <v>81</v>
      </c>
      <c r="C371" s="8">
        <v>2004</v>
      </c>
      <c r="D371" s="3" t="s">
        <v>60</v>
      </c>
      <c r="E371" s="3" t="str">
        <f t="shared" si="71"/>
        <v>CMG 2004  Level 2</v>
      </c>
      <c r="F371" s="9" cm="1">
        <f t="array" ref="F371">SUMPRODUCT(('[1]CMG Matrix 2023.07.01'!$A$4:$A$1303=$B$1)*('[1]CMG Matrix 2023.07.01'!$D$4:$D$1303=$C371)*('[1]CMG Matrix 2023.07.01'!$M$3:$P$3=$D371)*('[1]CMG Matrix 2023.07.01'!$M$4:$P$1303))</f>
        <v>30107.919999999998</v>
      </c>
      <c r="G371" t="s">
        <v>54</v>
      </c>
      <c r="H371" t="s">
        <v>55</v>
      </c>
      <c r="I371" s="10">
        <f t="shared" si="68"/>
        <v>18064.751999999997</v>
      </c>
      <c r="J371" s="10">
        <f t="shared" si="69"/>
        <v>54194.256000000001</v>
      </c>
      <c r="K371" s="10">
        <f t="shared" si="72"/>
        <v>30107.919999999998</v>
      </c>
      <c r="L371" s="10">
        <f t="shared" si="73"/>
        <v>30107.919999999998</v>
      </c>
      <c r="M371" s="11" t="s">
        <v>56</v>
      </c>
      <c r="N371" s="10" t="s">
        <v>57</v>
      </c>
      <c r="O371" s="11">
        <f t="shared" si="74"/>
        <v>28602.523999999998</v>
      </c>
      <c r="P371" s="3" t="s">
        <v>58</v>
      </c>
      <c r="Q371" s="3" t="s">
        <v>58</v>
      </c>
      <c r="R371" s="3" t="s">
        <v>58</v>
      </c>
      <c r="S371" s="3" t="s">
        <v>58</v>
      </c>
      <c r="T371" s="10">
        <f t="shared" si="79"/>
        <v>54194.256000000001</v>
      </c>
      <c r="U371" s="10">
        <f t="shared" si="79"/>
        <v>54194.256000000001</v>
      </c>
      <c r="V371" s="10">
        <f t="shared" si="79"/>
        <v>54194.256000000001</v>
      </c>
      <c r="W371" s="10">
        <f t="shared" si="79"/>
        <v>54194.256000000001</v>
      </c>
      <c r="X371" s="10">
        <f t="shared" si="79"/>
        <v>54194.256000000001</v>
      </c>
      <c r="Y371" s="10">
        <f t="shared" si="79"/>
        <v>54194.256000000001</v>
      </c>
      <c r="Z371" s="10">
        <f t="shared" si="79"/>
        <v>54194.256000000001</v>
      </c>
      <c r="AA371" s="3" t="s">
        <v>59</v>
      </c>
      <c r="AB371" s="11" t="s">
        <v>58</v>
      </c>
      <c r="AC371" s="11" t="s">
        <v>58</v>
      </c>
      <c r="AD371" s="11" t="s">
        <v>58</v>
      </c>
      <c r="AE371" s="11" t="s">
        <v>58</v>
      </c>
      <c r="AF371" s="11" t="s">
        <v>58</v>
      </c>
      <c r="AG371" s="11" t="s">
        <v>58</v>
      </c>
      <c r="AH371" s="11" t="s">
        <v>58</v>
      </c>
      <c r="AI371" s="11" t="s">
        <v>58</v>
      </c>
      <c r="AJ371" s="11" t="s">
        <v>58</v>
      </c>
      <c r="AK371" s="11" t="s">
        <v>58</v>
      </c>
      <c r="AL371" s="11" t="s">
        <v>58</v>
      </c>
      <c r="AM371" s="11" t="s">
        <v>58</v>
      </c>
      <c r="AN371" s="11">
        <f t="shared" si="75"/>
        <v>18064.751999999997</v>
      </c>
      <c r="AO371" s="11">
        <f t="shared" si="76"/>
        <v>18064.751999999997</v>
      </c>
      <c r="AP371" s="10">
        <f t="shared" si="77"/>
        <v>18064.751999999997</v>
      </c>
      <c r="AQ371" s="10">
        <f t="shared" si="77"/>
        <v>18064.751999999997</v>
      </c>
      <c r="AR371" s="10">
        <f t="shared" si="77"/>
        <v>18064.751999999997</v>
      </c>
      <c r="AS371" s="10">
        <f t="shared" si="77"/>
        <v>18064.751999999997</v>
      </c>
    </row>
    <row r="372" spans="1:45" x14ac:dyDescent="0.75">
      <c r="A372" t="s">
        <v>51</v>
      </c>
      <c r="B372" t="s">
        <v>81</v>
      </c>
      <c r="C372" s="8">
        <v>2004</v>
      </c>
      <c r="D372" s="3" t="s">
        <v>61</v>
      </c>
      <c r="E372" s="3" t="str">
        <f t="shared" si="71"/>
        <v>CMG 2004  Level 3</v>
      </c>
      <c r="F372" s="9" cm="1">
        <f t="array" ref="F372">SUMPRODUCT(('[1]CMG Matrix 2023.07.01'!$A$4:$A$1303=$B$1)*('[1]CMG Matrix 2023.07.01'!$D$4:$D$1303=$C372)*('[1]CMG Matrix 2023.07.01'!$M$3:$P$3=$D372)*('[1]CMG Matrix 2023.07.01'!$M$4:$P$1303))</f>
        <v>28073.19</v>
      </c>
      <c r="G372" t="s">
        <v>54</v>
      </c>
      <c r="H372" t="s">
        <v>55</v>
      </c>
      <c r="I372" s="10">
        <f t="shared" si="68"/>
        <v>16843.913999999997</v>
      </c>
      <c r="J372" s="10">
        <f t="shared" si="69"/>
        <v>50531.741999999998</v>
      </c>
      <c r="K372" s="10">
        <f t="shared" si="72"/>
        <v>28073.19</v>
      </c>
      <c r="L372" s="10">
        <f t="shared" si="73"/>
        <v>28073.19</v>
      </c>
      <c r="M372" s="11" t="s">
        <v>56</v>
      </c>
      <c r="N372" s="10" t="s">
        <v>57</v>
      </c>
      <c r="O372" s="11">
        <f t="shared" si="74"/>
        <v>26669.530499999997</v>
      </c>
      <c r="P372" s="3" t="s">
        <v>58</v>
      </c>
      <c r="Q372" s="3" t="s">
        <v>58</v>
      </c>
      <c r="R372" s="3" t="s">
        <v>58</v>
      </c>
      <c r="S372" s="3" t="s">
        <v>58</v>
      </c>
      <c r="T372" s="10">
        <f t="shared" si="79"/>
        <v>50531.741999999998</v>
      </c>
      <c r="U372" s="10">
        <f t="shared" si="79"/>
        <v>50531.741999999998</v>
      </c>
      <c r="V372" s="10">
        <f t="shared" si="79"/>
        <v>50531.741999999998</v>
      </c>
      <c r="W372" s="10">
        <f t="shared" si="79"/>
        <v>50531.741999999998</v>
      </c>
      <c r="X372" s="10">
        <f t="shared" si="79"/>
        <v>50531.741999999998</v>
      </c>
      <c r="Y372" s="10">
        <f t="shared" si="79"/>
        <v>50531.741999999998</v>
      </c>
      <c r="Z372" s="10">
        <f t="shared" si="79"/>
        <v>50531.741999999998</v>
      </c>
      <c r="AA372" s="3" t="s">
        <v>59</v>
      </c>
      <c r="AB372" s="11" t="s">
        <v>58</v>
      </c>
      <c r="AC372" s="11" t="s">
        <v>58</v>
      </c>
      <c r="AD372" s="11" t="s">
        <v>58</v>
      </c>
      <c r="AE372" s="11" t="s">
        <v>58</v>
      </c>
      <c r="AF372" s="11" t="s">
        <v>58</v>
      </c>
      <c r="AG372" s="11" t="s">
        <v>58</v>
      </c>
      <c r="AH372" s="11" t="s">
        <v>58</v>
      </c>
      <c r="AI372" s="11" t="s">
        <v>58</v>
      </c>
      <c r="AJ372" s="11" t="s">
        <v>58</v>
      </c>
      <c r="AK372" s="11" t="s">
        <v>58</v>
      </c>
      <c r="AL372" s="11" t="s">
        <v>58</v>
      </c>
      <c r="AM372" s="11" t="s">
        <v>58</v>
      </c>
      <c r="AN372" s="11">
        <f t="shared" si="75"/>
        <v>16843.913999999997</v>
      </c>
      <c r="AO372" s="11">
        <f t="shared" si="76"/>
        <v>16843.913999999997</v>
      </c>
      <c r="AP372" s="10">
        <f t="shared" si="77"/>
        <v>16843.913999999997</v>
      </c>
      <c r="AQ372" s="10">
        <f t="shared" si="77"/>
        <v>16843.913999999997</v>
      </c>
      <c r="AR372" s="10">
        <f t="shared" si="77"/>
        <v>16843.913999999997</v>
      </c>
      <c r="AS372" s="10">
        <f t="shared" si="77"/>
        <v>16843.913999999997</v>
      </c>
    </row>
    <row r="373" spans="1:45" x14ac:dyDescent="0.75">
      <c r="A373" t="s">
        <v>51</v>
      </c>
      <c r="B373" t="s">
        <v>81</v>
      </c>
      <c r="C373" s="8">
        <v>2004</v>
      </c>
      <c r="D373" s="3" t="s">
        <v>62</v>
      </c>
      <c r="E373" s="3" t="str">
        <f t="shared" si="71"/>
        <v>CMG 2004  Level 4</v>
      </c>
      <c r="F373" s="9" cm="1">
        <f t="array" ref="F373">SUMPRODUCT(('[1]CMG Matrix 2023.07.01'!$A$4:$A$1303=$B$1)*('[1]CMG Matrix 2023.07.01'!$D$4:$D$1303=$C373)*('[1]CMG Matrix 2023.07.01'!$M$3:$P$3=$D373)*('[1]CMG Matrix 2023.07.01'!$M$4:$P$1303))</f>
        <v>25460.18</v>
      </c>
      <c r="G373" t="s">
        <v>54</v>
      </c>
      <c r="H373" t="s">
        <v>55</v>
      </c>
      <c r="I373" s="10">
        <f t="shared" si="68"/>
        <v>15276.108</v>
      </c>
      <c r="J373" s="10">
        <f t="shared" si="69"/>
        <v>45828.324000000001</v>
      </c>
      <c r="K373" s="10">
        <f t="shared" si="72"/>
        <v>25460.18</v>
      </c>
      <c r="L373" s="10">
        <f t="shared" si="73"/>
        <v>25460.18</v>
      </c>
      <c r="M373" s="11" t="s">
        <v>56</v>
      </c>
      <c r="N373" s="10" t="s">
        <v>57</v>
      </c>
      <c r="O373" s="11">
        <f t="shared" si="74"/>
        <v>24187.170999999998</v>
      </c>
      <c r="P373" s="3" t="s">
        <v>58</v>
      </c>
      <c r="Q373" s="3" t="s">
        <v>58</v>
      </c>
      <c r="R373" s="3" t="s">
        <v>58</v>
      </c>
      <c r="S373" s="3" t="s">
        <v>58</v>
      </c>
      <c r="T373" s="10">
        <f t="shared" si="79"/>
        <v>45828.324000000001</v>
      </c>
      <c r="U373" s="10">
        <f t="shared" si="79"/>
        <v>45828.324000000001</v>
      </c>
      <c r="V373" s="10">
        <f t="shared" si="79"/>
        <v>45828.324000000001</v>
      </c>
      <c r="W373" s="10">
        <f t="shared" si="79"/>
        <v>45828.324000000001</v>
      </c>
      <c r="X373" s="10">
        <f t="shared" si="79"/>
        <v>45828.324000000001</v>
      </c>
      <c r="Y373" s="10">
        <f t="shared" si="79"/>
        <v>45828.324000000001</v>
      </c>
      <c r="Z373" s="10">
        <f t="shared" si="79"/>
        <v>45828.324000000001</v>
      </c>
      <c r="AA373" s="3" t="s">
        <v>59</v>
      </c>
      <c r="AB373" s="11" t="s">
        <v>58</v>
      </c>
      <c r="AC373" s="11" t="s">
        <v>58</v>
      </c>
      <c r="AD373" s="11" t="s">
        <v>58</v>
      </c>
      <c r="AE373" s="11" t="s">
        <v>58</v>
      </c>
      <c r="AF373" s="11" t="s">
        <v>58</v>
      </c>
      <c r="AG373" s="11" t="s">
        <v>58</v>
      </c>
      <c r="AH373" s="11" t="s">
        <v>58</v>
      </c>
      <c r="AI373" s="11" t="s">
        <v>58</v>
      </c>
      <c r="AJ373" s="11" t="s">
        <v>58</v>
      </c>
      <c r="AK373" s="11" t="s">
        <v>58</v>
      </c>
      <c r="AL373" s="11" t="s">
        <v>58</v>
      </c>
      <c r="AM373" s="11" t="s">
        <v>58</v>
      </c>
      <c r="AN373" s="11">
        <f t="shared" si="75"/>
        <v>15276.108</v>
      </c>
      <c r="AO373" s="11">
        <f t="shared" si="76"/>
        <v>15276.108</v>
      </c>
      <c r="AP373" s="10">
        <f t="shared" si="77"/>
        <v>15276.108</v>
      </c>
      <c r="AQ373" s="10">
        <f t="shared" si="77"/>
        <v>15276.108</v>
      </c>
      <c r="AR373" s="10">
        <f t="shared" si="77"/>
        <v>15276.108</v>
      </c>
      <c r="AS373" s="10">
        <f t="shared" si="77"/>
        <v>15276.108</v>
      </c>
    </row>
    <row r="374" spans="1:45" x14ac:dyDescent="0.75">
      <c r="A374" t="s">
        <v>51</v>
      </c>
      <c r="B374" t="s">
        <v>81</v>
      </c>
      <c r="C374" s="8">
        <v>2005</v>
      </c>
      <c r="D374" s="3" t="s">
        <v>53</v>
      </c>
      <c r="E374" s="3" t="str">
        <f t="shared" si="71"/>
        <v>CMG 2005  Level 1</v>
      </c>
      <c r="F374" s="9" cm="1">
        <f t="array" ref="F374">SUMPRODUCT(('[1]CMG Matrix 2023.07.01'!$A$4:$A$1303=$B$1)*('[1]CMG Matrix 2023.07.01'!$D$4:$D$1303=$C374)*('[1]CMG Matrix 2023.07.01'!$M$3:$P$3=$D374)*('[1]CMG Matrix 2023.07.01'!$M$4:$P$1303))</f>
        <v>40216.92</v>
      </c>
      <c r="G374" t="s">
        <v>54</v>
      </c>
      <c r="H374" t="s">
        <v>55</v>
      </c>
      <c r="I374" s="10">
        <f t="shared" si="68"/>
        <v>24130.151999999998</v>
      </c>
      <c r="J374" s="10">
        <f t="shared" si="69"/>
        <v>72390.456000000006</v>
      </c>
      <c r="K374" s="10">
        <f t="shared" si="72"/>
        <v>40216.92</v>
      </c>
      <c r="L374" s="10">
        <f t="shared" si="73"/>
        <v>40216.92</v>
      </c>
      <c r="M374" s="11" t="s">
        <v>56</v>
      </c>
      <c r="N374" s="10" t="s">
        <v>57</v>
      </c>
      <c r="O374" s="11">
        <f t="shared" si="74"/>
        <v>38206.073999999993</v>
      </c>
      <c r="P374" s="3" t="s">
        <v>58</v>
      </c>
      <c r="Q374" s="3" t="s">
        <v>58</v>
      </c>
      <c r="R374" s="3" t="s">
        <v>58</v>
      </c>
      <c r="S374" s="3" t="s">
        <v>58</v>
      </c>
      <c r="T374" s="10">
        <f t="shared" si="79"/>
        <v>72390.456000000006</v>
      </c>
      <c r="U374" s="10">
        <f t="shared" si="79"/>
        <v>72390.456000000006</v>
      </c>
      <c r="V374" s="10">
        <f t="shared" si="79"/>
        <v>72390.456000000006</v>
      </c>
      <c r="W374" s="10">
        <f t="shared" si="79"/>
        <v>72390.456000000006</v>
      </c>
      <c r="X374" s="10">
        <f t="shared" si="79"/>
        <v>72390.456000000006</v>
      </c>
      <c r="Y374" s="10">
        <f t="shared" si="79"/>
        <v>72390.456000000006</v>
      </c>
      <c r="Z374" s="10">
        <f t="shared" si="79"/>
        <v>72390.456000000006</v>
      </c>
      <c r="AA374" s="3" t="s">
        <v>59</v>
      </c>
      <c r="AB374" s="11" t="s">
        <v>58</v>
      </c>
      <c r="AC374" s="11" t="s">
        <v>58</v>
      </c>
      <c r="AD374" s="11" t="s">
        <v>58</v>
      </c>
      <c r="AE374" s="11" t="s">
        <v>58</v>
      </c>
      <c r="AF374" s="11" t="s">
        <v>58</v>
      </c>
      <c r="AG374" s="11" t="s">
        <v>58</v>
      </c>
      <c r="AH374" s="11" t="s">
        <v>58</v>
      </c>
      <c r="AI374" s="11" t="s">
        <v>58</v>
      </c>
      <c r="AJ374" s="11" t="s">
        <v>58</v>
      </c>
      <c r="AK374" s="11" t="s">
        <v>58</v>
      </c>
      <c r="AL374" s="11" t="s">
        <v>58</v>
      </c>
      <c r="AM374" s="11" t="s">
        <v>58</v>
      </c>
      <c r="AN374" s="11">
        <f t="shared" si="75"/>
        <v>24130.151999999998</v>
      </c>
      <c r="AO374" s="11">
        <f t="shared" si="76"/>
        <v>24130.151999999998</v>
      </c>
      <c r="AP374" s="10">
        <f t="shared" si="77"/>
        <v>24130.151999999998</v>
      </c>
      <c r="AQ374" s="10">
        <f t="shared" si="77"/>
        <v>24130.151999999998</v>
      </c>
      <c r="AR374" s="10">
        <f t="shared" si="77"/>
        <v>24130.151999999998</v>
      </c>
      <c r="AS374" s="10">
        <f t="shared" si="77"/>
        <v>24130.151999999998</v>
      </c>
    </row>
    <row r="375" spans="1:45" x14ac:dyDescent="0.75">
      <c r="A375" t="s">
        <v>51</v>
      </c>
      <c r="B375" t="s">
        <v>81</v>
      </c>
      <c r="C375" s="8">
        <v>2005</v>
      </c>
      <c r="D375" s="3" t="s">
        <v>60</v>
      </c>
      <c r="E375" s="3" t="str">
        <f t="shared" si="71"/>
        <v>CMG 2005  Level 2</v>
      </c>
      <c r="F375" s="9" cm="1">
        <f t="array" ref="F375">SUMPRODUCT(('[1]CMG Matrix 2023.07.01'!$A$4:$A$1303=$B$1)*('[1]CMG Matrix 2023.07.01'!$D$4:$D$1303=$C375)*('[1]CMG Matrix 2023.07.01'!$M$3:$P$3=$D375)*('[1]CMG Matrix 2023.07.01'!$M$4:$P$1303))</f>
        <v>32286.32</v>
      </c>
      <c r="G375" t="s">
        <v>54</v>
      </c>
      <c r="H375" t="s">
        <v>55</v>
      </c>
      <c r="I375" s="10">
        <f t="shared" si="68"/>
        <v>19371.791999999998</v>
      </c>
      <c r="J375" s="10">
        <f t="shared" si="69"/>
        <v>58115.376000000004</v>
      </c>
      <c r="K375" s="10">
        <f t="shared" si="72"/>
        <v>32286.32</v>
      </c>
      <c r="L375" s="10">
        <f t="shared" si="73"/>
        <v>32286.32</v>
      </c>
      <c r="M375" s="11" t="s">
        <v>56</v>
      </c>
      <c r="N375" s="10" t="s">
        <v>57</v>
      </c>
      <c r="O375" s="11">
        <f t="shared" si="74"/>
        <v>30672.003999999997</v>
      </c>
      <c r="P375" s="3" t="s">
        <v>58</v>
      </c>
      <c r="Q375" s="3" t="s">
        <v>58</v>
      </c>
      <c r="R375" s="3" t="s">
        <v>58</v>
      </c>
      <c r="S375" s="3" t="s">
        <v>58</v>
      </c>
      <c r="T375" s="10">
        <f t="shared" si="79"/>
        <v>58115.376000000004</v>
      </c>
      <c r="U375" s="10">
        <f t="shared" si="79"/>
        <v>58115.376000000004</v>
      </c>
      <c r="V375" s="10">
        <f t="shared" si="79"/>
        <v>58115.376000000004</v>
      </c>
      <c r="W375" s="10">
        <f t="shared" si="79"/>
        <v>58115.376000000004</v>
      </c>
      <c r="X375" s="10">
        <f t="shared" si="79"/>
        <v>58115.376000000004</v>
      </c>
      <c r="Y375" s="10">
        <f t="shared" si="79"/>
        <v>58115.376000000004</v>
      </c>
      <c r="Z375" s="10">
        <f t="shared" si="79"/>
        <v>58115.376000000004</v>
      </c>
      <c r="AA375" s="3" t="s">
        <v>59</v>
      </c>
      <c r="AB375" s="11" t="s">
        <v>58</v>
      </c>
      <c r="AC375" s="11" t="s">
        <v>58</v>
      </c>
      <c r="AD375" s="11" t="s">
        <v>58</v>
      </c>
      <c r="AE375" s="11" t="s">
        <v>58</v>
      </c>
      <c r="AF375" s="11" t="s">
        <v>58</v>
      </c>
      <c r="AG375" s="11" t="s">
        <v>58</v>
      </c>
      <c r="AH375" s="11" t="s">
        <v>58</v>
      </c>
      <c r="AI375" s="11" t="s">
        <v>58</v>
      </c>
      <c r="AJ375" s="11" t="s">
        <v>58</v>
      </c>
      <c r="AK375" s="11" t="s">
        <v>58</v>
      </c>
      <c r="AL375" s="11" t="s">
        <v>58</v>
      </c>
      <c r="AM375" s="11" t="s">
        <v>58</v>
      </c>
      <c r="AN375" s="11">
        <f t="shared" si="75"/>
        <v>19371.791999999998</v>
      </c>
      <c r="AO375" s="11">
        <f t="shared" si="76"/>
        <v>19371.791999999998</v>
      </c>
      <c r="AP375" s="10">
        <f t="shared" si="77"/>
        <v>19371.791999999998</v>
      </c>
      <c r="AQ375" s="10">
        <f t="shared" si="77"/>
        <v>19371.791999999998</v>
      </c>
      <c r="AR375" s="10">
        <f t="shared" si="77"/>
        <v>19371.791999999998</v>
      </c>
      <c r="AS375" s="10">
        <f t="shared" si="77"/>
        <v>19371.791999999998</v>
      </c>
    </row>
    <row r="376" spans="1:45" x14ac:dyDescent="0.75">
      <c r="A376" t="s">
        <v>51</v>
      </c>
      <c r="B376" t="s">
        <v>81</v>
      </c>
      <c r="C376" s="8">
        <v>2005</v>
      </c>
      <c r="D376" s="3" t="s">
        <v>61</v>
      </c>
      <c r="E376" s="3" t="str">
        <f t="shared" si="71"/>
        <v>CMG 2005  Level 3</v>
      </c>
      <c r="F376" s="9" cm="1">
        <f t="array" ref="F376">SUMPRODUCT(('[1]CMG Matrix 2023.07.01'!$A$4:$A$1303=$B$1)*('[1]CMG Matrix 2023.07.01'!$D$4:$D$1303=$C376)*('[1]CMG Matrix 2023.07.01'!$M$3:$P$3=$D376)*('[1]CMG Matrix 2023.07.01'!$M$4:$P$1303))</f>
        <v>30104.32</v>
      </c>
      <c r="G376" t="s">
        <v>54</v>
      </c>
      <c r="H376" t="s">
        <v>55</v>
      </c>
      <c r="I376" s="10">
        <f t="shared" si="68"/>
        <v>18062.592000000001</v>
      </c>
      <c r="J376" s="10">
        <f t="shared" si="69"/>
        <v>54187.775999999998</v>
      </c>
      <c r="K376" s="10">
        <f t="shared" si="72"/>
        <v>30104.32</v>
      </c>
      <c r="L376" s="10">
        <f t="shared" si="73"/>
        <v>30104.32</v>
      </c>
      <c r="M376" s="11" t="s">
        <v>56</v>
      </c>
      <c r="N376" s="10" t="s">
        <v>57</v>
      </c>
      <c r="O376" s="11">
        <f t="shared" si="74"/>
        <v>28599.103999999999</v>
      </c>
      <c r="P376" s="3" t="s">
        <v>58</v>
      </c>
      <c r="Q376" s="3" t="s">
        <v>58</v>
      </c>
      <c r="R376" s="3" t="s">
        <v>58</v>
      </c>
      <c r="S376" s="3" t="s">
        <v>58</v>
      </c>
      <c r="T376" s="10">
        <f t="shared" si="79"/>
        <v>54187.775999999998</v>
      </c>
      <c r="U376" s="10">
        <f t="shared" si="79"/>
        <v>54187.775999999998</v>
      </c>
      <c r="V376" s="10">
        <f t="shared" si="79"/>
        <v>54187.775999999998</v>
      </c>
      <c r="W376" s="10">
        <f t="shared" ref="W376:AB391" si="80">$F376*1.8</f>
        <v>54187.775999999998</v>
      </c>
      <c r="X376" s="10">
        <f t="shared" si="80"/>
        <v>54187.775999999998</v>
      </c>
      <c r="Y376" s="10">
        <f t="shared" si="80"/>
        <v>54187.775999999998</v>
      </c>
      <c r="Z376" s="10">
        <f t="shared" si="80"/>
        <v>54187.775999999998</v>
      </c>
      <c r="AA376" s="3" t="s">
        <v>59</v>
      </c>
      <c r="AB376" s="11" t="s">
        <v>58</v>
      </c>
      <c r="AC376" s="11" t="s">
        <v>58</v>
      </c>
      <c r="AD376" s="11" t="s">
        <v>58</v>
      </c>
      <c r="AE376" s="11" t="s">
        <v>58</v>
      </c>
      <c r="AF376" s="11" t="s">
        <v>58</v>
      </c>
      <c r="AG376" s="11" t="s">
        <v>58</v>
      </c>
      <c r="AH376" s="11" t="s">
        <v>58</v>
      </c>
      <c r="AI376" s="11" t="s">
        <v>58</v>
      </c>
      <c r="AJ376" s="11" t="s">
        <v>58</v>
      </c>
      <c r="AK376" s="11" t="s">
        <v>58</v>
      </c>
      <c r="AL376" s="11" t="s">
        <v>58</v>
      </c>
      <c r="AM376" s="11" t="s">
        <v>58</v>
      </c>
      <c r="AN376" s="11">
        <f t="shared" si="75"/>
        <v>18062.592000000001</v>
      </c>
      <c r="AO376" s="11">
        <f t="shared" si="76"/>
        <v>18062.592000000001</v>
      </c>
      <c r="AP376" s="10">
        <f t="shared" si="77"/>
        <v>18062.592000000001</v>
      </c>
      <c r="AQ376" s="10">
        <f t="shared" si="77"/>
        <v>18062.592000000001</v>
      </c>
      <c r="AR376" s="10">
        <f t="shared" si="77"/>
        <v>18062.592000000001</v>
      </c>
      <c r="AS376" s="10">
        <f t="shared" si="77"/>
        <v>18062.592000000001</v>
      </c>
    </row>
    <row r="377" spans="1:45" x14ac:dyDescent="0.75">
      <c r="A377" t="s">
        <v>51</v>
      </c>
      <c r="B377" t="s">
        <v>81</v>
      </c>
      <c r="C377" s="8">
        <v>2005</v>
      </c>
      <c r="D377" s="3" t="s">
        <v>62</v>
      </c>
      <c r="E377" s="3" t="str">
        <f t="shared" si="71"/>
        <v>CMG 2005  Level 4</v>
      </c>
      <c r="F377" s="9" cm="1">
        <f t="array" ref="F377">SUMPRODUCT(('[1]CMG Matrix 2023.07.01'!$A$4:$A$1303=$B$1)*('[1]CMG Matrix 2023.07.01'!$D$4:$D$1303=$C377)*('[1]CMG Matrix 2023.07.01'!$M$3:$P$3=$D377)*('[1]CMG Matrix 2023.07.01'!$M$4:$P$1303))</f>
        <v>27302.75</v>
      </c>
      <c r="G377" t="s">
        <v>54</v>
      </c>
      <c r="H377" t="s">
        <v>55</v>
      </c>
      <c r="I377" s="10">
        <f t="shared" si="68"/>
        <v>16381.65</v>
      </c>
      <c r="J377" s="10">
        <f t="shared" si="69"/>
        <v>49144.950000000004</v>
      </c>
      <c r="K377" s="10">
        <f t="shared" si="72"/>
        <v>27302.75</v>
      </c>
      <c r="L377" s="10">
        <f t="shared" si="73"/>
        <v>27302.75</v>
      </c>
      <c r="M377" s="11" t="s">
        <v>56</v>
      </c>
      <c r="N377" s="10" t="s">
        <v>57</v>
      </c>
      <c r="O377" s="11">
        <f t="shared" si="74"/>
        <v>25937.612499999999</v>
      </c>
      <c r="P377" s="3" t="s">
        <v>58</v>
      </c>
      <c r="Q377" s="3" t="s">
        <v>58</v>
      </c>
      <c r="R377" s="3" t="s">
        <v>58</v>
      </c>
      <c r="S377" s="3" t="s">
        <v>58</v>
      </c>
      <c r="T377" s="10">
        <f t="shared" ref="T377:Z440" si="81">$F377*1.8</f>
        <v>49144.950000000004</v>
      </c>
      <c r="U377" s="10">
        <f t="shared" si="81"/>
        <v>49144.950000000004</v>
      </c>
      <c r="V377" s="10">
        <f t="shared" si="81"/>
        <v>49144.950000000004</v>
      </c>
      <c r="W377" s="10">
        <f t="shared" si="81"/>
        <v>49144.950000000004</v>
      </c>
      <c r="X377" s="10">
        <f t="shared" si="81"/>
        <v>49144.950000000004</v>
      </c>
      <c r="Y377" s="10">
        <f t="shared" si="81"/>
        <v>49144.950000000004</v>
      </c>
      <c r="Z377" s="10">
        <f t="shared" si="81"/>
        <v>49144.950000000004</v>
      </c>
      <c r="AA377" s="3" t="s">
        <v>59</v>
      </c>
      <c r="AB377" s="11" t="s">
        <v>58</v>
      </c>
      <c r="AC377" s="11" t="s">
        <v>58</v>
      </c>
      <c r="AD377" s="11" t="s">
        <v>58</v>
      </c>
      <c r="AE377" s="11" t="s">
        <v>58</v>
      </c>
      <c r="AF377" s="11" t="s">
        <v>58</v>
      </c>
      <c r="AG377" s="11" t="s">
        <v>58</v>
      </c>
      <c r="AH377" s="11" t="s">
        <v>58</v>
      </c>
      <c r="AI377" s="11" t="s">
        <v>58</v>
      </c>
      <c r="AJ377" s="11" t="s">
        <v>58</v>
      </c>
      <c r="AK377" s="11" t="s">
        <v>58</v>
      </c>
      <c r="AL377" s="11" t="s">
        <v>58</v>
      </c>
      <c r="AM377" s="11" t="s">
        <v>58</v>
      </c>
      <c r="AN377" s="11">
        <f t="shared" si="75"/>
        <v>16381.65</v>
      </c>
      <c r="AO377" s="11">
        <f t="shared" si="76"/>
        <v>16381.65</v>
      </c>
      <c r="AP377" s="10">
        <f t="shared" si="77"/>
        <v>16381.65</v>
      </c>
      <c r="AQ377" s="10">
        <f t="shared" si="77"/>
        <v>16381.65</v>
      </c>
      <c r="AR377" s="10">
        <f t="shared" si="77"/>
        <v>16381.65</v>
      </c>
      <c r="AS377" s="10">
        <f t="shared" si="77"/>
        <v>16381.65</v>
      </c>
    </row>
    <row r="378" spans="1:45" x14ac:dyDescent="0.75">
      <c r="A378" t="s">
        <v>51</v>
      </c>
      <c r="B378" t="s">
        <v>82</v>
      </c>
      <c r="C378" s="8">
        <v>2101</v>
      </c>
      <c r="D378" s="3" t="s">
        <v>53</v>
      </c>
      <c r="E378" s="3" t="str">
        <f t="shared" si="71"/>
        <v>CMG 2101  Level 1</v>
      </c>
      <c r="F378" s="9" cm="1">
        <f t="array" ref="F378">SUMPRODUCT(('[1]CMG Matrix 2023.07.01'!$A$4:$A$1303=$B$1)*('[1]CMG Matrix 2023.07.01'!$D$4:$D$1303=$C378)*('[1]CMG Matrix 2023.07.01'!$M$3:$P$3=$D378)*('[1]CMG Matrix 2023.07.01'!$M$4:$P$1303))</f>
        <v>27247.09</v>
      </c>
      <c r="G378" t="s">
        <v>54</v>
      </c>
      <c r="H378" t="s">
        <v>55</v>
      </c>
      <c r="I378" s="10">
        <f t="shared" si="68"/>
        <v>16348.253999999999</v>
      </c>
      <c r="J378" s="10">
        <f t="shared" si="69"/>
        <v>49044.762000000002</v>
      </c>
      <c r="K378" s="10">
        <f t="shared" si="72"/>
        <v>27247.09</v>
      </c>
      <c r="L378" s="10">
        <f t="shared" si="73"/>
        <v>27247.09</v>
      </c>
      <c r="M378" s="11" t="s">
        <v>56</v>
      </c>
      <c r="N378" s="10" t="s">
        <v>57</v>
      </c>
      <c r="O378" s="11">
        <f t="shared" si="74"/>
        <v>25884.735499999999</v>
      </c>
      <c r="P378" s="3" t="s">
        <v>58</v>
      </c>
      <c r="Q378" s="3" t="s">
        <v>58</v>
      </c>
      <c r="R378" s="3" t="s">
        <v>58</v>
      </c>
      <c r="S378" s="3" t="s">
        <v>58</v>
      </c>
      <c r="T378" s="10">
        <f t="shared" si="81"/>
        <v>49044.762000000002</v>
      </c>
      <c r="U378" s="10">
        <f t="shared" si="81"/>
        <v>49044.762000000002</v>
      </c>
      <c r="V378" s="10">
        <f t="shared" si="81"/>
        <v>49044.762000000002</v>
      </c>
      <c r="W378" s="10">
        <f t="shared" si="81"/>
        <v>49044.762000000002</v>
      </c>
      <c r="X378" s="10">
        <f t="shared" si="81"/>
        <v>49044.762000000002</v>
      </c>
      <c r="Y378" s="10">
        <f t="shared" si="81"/>
        <v>49044.762000000002</v>
      </c>
      <c r="Z378" s="10">
        <f t="shared" si="81"/>
        <v>49044.762000000002</v>
      </c>
      <c r="AA378" s="3" t="s">
        <v>59</v>
      </c>
      <c r="AB378" s="11" t="s">
        <v>58</v>
      </c>
      <c r="AC378" s="11" t="s">
        <v>58</v>
      </c>
      <c r="AD378" s="11" t="s">
        <v>58</v>
      </c>
      <c r="AE378" s="11" t="s">
        <v>58</v>
      </c>
      <c r="AF378" s="11" t="s">
        <v>58</v>
      </c>
      <c r="AG378" s="11" t="s">
        <v>58</v>
      </c>
      <c r="AH378" s="11" t="s">
        <v>58</v>
      </c>
      <c r="AI378" s="11" t="s">
        <v>58</v>
      </c>
      <c r="AJ378" s="11" t="s">
        <v>58</v>
      </c>
      <c r="AK378" s="11" t="s">
        <v>58</v>
      </c>
      <c r="AL378" s="11" t="s">
        <v>58</v>
      </c>
      <c r="AM378" s="11" t="s">
        <v>58</v>
      </c>
      <c r="AN378" s="11">
        <f t="shared" si="75"/>
        <v>16348.253999999999</v>
      </c>
      <c r="AO378" s="11">
        <f t="shared" si="76"/>
        <v>16348.253999999999</v>
      </c>
      <c r="AP378" s="10">
        <f t="shared" si="77"/>
        <v>16348.253999999999</v>
      </c>
      <c r="AQ378" s="10">
        <f t="shared" si="77"/>
        <v>16348.253999999999</v>
      </c>
      <c r="AR378" s="10">
        <f t="shared" si="77"/>
        <v>16348.253999999999</v>
      </c>
      <c r="AS378" s="10">
        <f t="shared" si="77"/>
        <v>16348.253999999999</v>
      </c>
    </row>
    <row r="379" spans="1:45" x14ac:dyDescent="0.75">
      <c r="A379" t="s">
        <v>51</v>
      </c>
      <c r="B379" t="s">
        <v>82</v>
      </c>
      <c r="C379" s="8">
        <v>2101</v>
      </c>
      <c r="D379" s="3" t="s">
        <v>60</v>
      </c>
      <c r="E379" s="3" t="str">
        <f t="shared" si="71"/>
        <v>CMG 2101  Level 2</v>
      </c>
      <c r="F379" s="9" cm="1">
        <f t="array" ref="F379">SUMPRODUCT(('[1]CMG Matrix 2023.07.01'!$A$4:$A$1303=$B$1)*('[1]CMG Matrix 2023.07.01'!$D$4:$D$1303=$C379)*('[1]CMG Matrix 2023.07.01'!$M$3:$P$3=$D379)*('[1]CMG Matrix 2023.07.01'!$M$4:$P$1303))</f>
        <v>22960.32</v>
      </c>
      <c r="G379" t="s">
        <v>54</v>
      </c>
      <c r="H379" t="s">
        <v>55</v>
      </c>
      <c r="I379" s="10">
        <f t="shared" si="68"/>
        <v>13776.191999999999</v>
      </c>
      <c r="J379" s="10">
        <f t="shared" si="69"/>
        <v>41328.576000000001</v>
      </c>
      <c r="K379" s="10">
        <f t="shared" si="72"/>
        <v>22960.32</v>
      </c>
      <c r="L379" s="10">
        <f t="shared" si="73"/>
        <v>22960.32</v>
      </c>
      <c r="M379" s="11" t="s">
        <v>56</v>
      </c>
      <c r="N379" s="10" t="s">
        <v>57</v>
      </c>
      <c r="O379" s="11">
        <f t="shared" si="74"/>
        <v>21812.304</v>
      </c>
      <c r="P379" s="3" t="s">
        <v>58</v>
      </c>
      <c r="Q379" s="3" t="s">
        <v>58</v>
      </c>
      <c r="R379" s="3" t="s">
        <v>58</v>
      </c>
      <c r="S379" s="3" t="s">
        <v>58</v>
      </c>
      <c r="T379" s="10">
        <f t="shared" si="81"/>
        <v>41328.576000000001</v>
      </c>
      <c r="U379" s="10">
        <f t="shared" si="81"/>
        <v>41328.576000000001</v>
      </c>
      <c r="V379" s="10">
        <f t="shared" si="81"/>
        <v>41328.576000000001</v>
      </c>
      <c r="W379" s="10">
        <f t="shared" si="81"/>
        <v>41328.576000000001</v>
      </c>
      <c r="X379" s="10">
        <f t="shared" si="81"/>
        <v>41328.576000000001</v>
      </c>
      <c r="Y379" s="10">
        <f t="shared" si="81"/>
        <v>41328.576000000001</v>
      </c>
      <c r="Z379" s="10">
        <f t="shared" si="81"/>
        <v>41328.576000000001</v>
      </c>
      <c r="AA379" s="3" t="s">
        <v>59</v>
      </c>
      <c r="AB379" s="11" t="s">
        <v>58</v>
      </c>
      <c r="AC379" s="11" t="s">
        <v>58</v>
      </c>
      <c r="AD379" s="11" t="s">
        <v>58</v>
      </c>
      <c r="AE379" s="11" t="s">
        <v>58</v>
      </c>
      <c r="AF379" s="11" t="s">
        <v>58</v>
      </c>
      <c r="AG379" s="11" t="s">
        <v>58</v>
      </c>
      <c r="AH379" s="11" t="s">
        <v>58</v>
      </c>
      <c r="AI379" s="11" t="s">
        <v>58</v>
      </c>
      <c r="AJ379" s="11" t="s">
        <v>58</v>
      </c>
      <c r="AK379" s="11" t="s">
        <v>58</v>
      </c>
      <c r="AL379" s="11" t="s">
        <v>58</v>
      </c>
      <c r="AM379" s="11" t="s">
        <v>58</v>
      </c>
      <c r="AN379" s="11">
        <f t="shared" si="75"/>
        <v>13776.191999999999</v>
      </c>
      <c r="AO379" s="11">
        <f t="shared" si="76"/>
        <v>13776.191999999999</v>
      </c>
      <c r="AP379" s="10">
        <f t="shared" si="77"/>
        <v>13776.191999999999</v>
      </c>
      <c r="AQ379" s="10">
        <f t="shared" si="77"/>
        <v>13776.191999999999</v>
      </c>
      <c r="AR379" s="10">
        <f t="shared" si="77"/>
        <v>13776.191999999999</v>
      </c>
      <c r="AS379" s="10">
        <f t="shared" si="77"/>
        <v>13776.191999999999</v>
      </c>
    </row>
    <row r="380" spans="1:45" x14ac:dyDescent="0.75">
      <c r="A380" t="s">
        <v>51</v>
      </c>
      <c r="B380" t="s">
        <v>82</v>
      </c>
      <c r="C380" s="8">
        <v>2101</v>
      </c>
      <c r="D380" s="3" t="s">
        <v>61</v>
      </c>
      <c r="E380" s="3" t="str">
        <f t="shared" si="71"/>
        <v>CMG 2101  Level 3</v>
      </c>
      <c r="F380" s="9" cm="1">
        <f t="array" ref="F380">SUMPRODUCT(('[1]CMG Matrix 2023.07.01'!$A$4:$A$1303=$B$1)*('[1]CMG Matrix 2023.07.01'!$D$4:$D$1303=$C380)*('[1]CMG Matrix 2023.07.01'!$M$3:$P$3=$D380)*('[1]CMG Matrix 2023.07.01'!$M$4:$P$1303))</f>
        <v>20446.09</v>
      </c>
      <c r="G380" t="s">
        <v>54</v>
      </c>
      <c r="H380" t="s">
        <v>55</v>
      </c>
      <c r="I380" s="10">
        <f t="shared" si="68"/>
        <v>12267.654</v>
      </c>
      <c r="J380" s="10">
        <f t="shared" si="69"/>
        <v>36802.962</v>
      </c>
      <c r="K380" s="10">
        <f t="shared" si="72"/>
        <v>20446.09</v>
      </c>
      <c r="L380" s="10">
        <f t="shared" si="73"/>
        <v>20446.09</v>
      </c>
      <c r="M380" s="11" t="s">
        <v>56</v>
      </c>
      <c r="N380" s="10" t="s">
        <v>57</v>
      </c>
      <c r="O380" s="11">
        <f t="shared" si="74"/>
        <v>19423.785499999998</v>
      </c>
      <c r="P380" s="3" t="s">
        <v>58</v>
      </c>
      <c r="Q380" s="3" t="s">
        <v>58</v>
      </c>
      <c r="R380" s="3" t="s">
        <v>58</v>
      </c>
      <c r="S380" s="3" t="s">
        <v>58</v>
      </c>
      <c r="T380" s="10">
        <f t="shared" si="81"/>
        <v>36802.962</v>
      </c>
      <c r="U380" s="10">
        <f t="shared" si="81"/>
        <v>36802.962</v>
      </c>
      <c r="V380" s="10">
        <f t="shared" si="81"/>
        <v>36802.962</v>
      </c>
      <c r="W380" s="10">
        <f t="shared" si="81"/>
        <v>36802.962</v>
      </c>
      <c r="X380" s="10">
        <f t="shared" si="81"/>
        <v>36802.962</v>
      </c>
      <c r="Y380" s="10">
        <f t="shared" si="81"/>
        <v>36802.962</v>
      </c>
      <c r="Z380" s="10">
        <f t="shared" si="81"/>
        <v>36802.962</v>
      </c>
      <c r="AA380" s="3" t="s">
        <v>59</v>
      </c>
      <c r="AB380" s="11" t="s">
        <v>58</v>
      </c>
      <c r="AC380" s="11" t="s">
        <v>58</v>
      </c>
      <c r="AD380" s="11" t="s">
        <v>58</v>
      </c>
      <c r="AE380" s="11" t="s">
        <v>58</v>
      </c>
      <c r="AF380" s="11" t="s">
        <v>58</v>
      </c>
      <c r="AG380" s="11" t="s">
        <v>58</v>
      </c>
      <c r="AH380" s="11" t="s">
        <v>58</v>
      </c>
      <c r="AI380" s="11" t="s">
        <v>58</v>
      </c>
      <c r="AJ380" s="11" t="s">
        <v>58</v>
      </c>
      <c r="AK380" s="11" t="s">
        <v>58</v>
      </c>
      <c r="AL380" s="11" t="s">
        <v>58</v>
      </c>
      <c r="AM380" s="11" t="s">
        <v>58</v>
      </c>
      <c r="AN380" s="11">
        <f t="shared" si="75"/>
        <v>12267.654</v>
      </c>
      <c r="AO380" s="11">
        <f t="shared" si="76"/>
        <v>12267.654</v>
      </c>
      <c r="AP380" s="10">
        <f t="shared" si="77"/>
        <v>12267.654</v>
      </c>
      <c r="AQ380" s="10">
        <f t="shared" si="77"/>
        <v>12267.654</v>
      </c>
      <c r="AR380" s="10">
        <f t="shared" si="77"/>
        <v>12267.654</v>
      </c>
      <c r="AS380" s="10">
        <f t="shared" si="77"/>
        <v>12267.654</v>
      </c>
    </row>
    <row r="381" spans="1:45" x14ac:dyDescent="0.75">
      <c r="A381" t="s">
        <v>51</v>
      </c>
      <c r="B381" t="s">
        <v>82</v>
      </c>
      <c r="C381" s="8">
        <v>2101</v>
      </c>
      <c r="D381" s="3" t="s">
        <v>62</v>
      </c>
      <c r="E381" s="3" t="str">
        <f t="shared" si="71"/>
        <v>CMG 2101  Level 4</v>
      </c>
      <c r="F381" s="9" cm="1">
        <f t="array" ref="F381">SUMPRODUCT(('[1]CMG Matrix 2023.07.01'!$A$4:$A$1303=$B$1)*('[1]CMG Matrix 2023.07.01'!$D$4:$D$1303=$C381)*('[1]CMG Matrix 2023.07.01'!$M$3:$P$3=$D381)*('[1]CMG Matrix 2023.07.01'!$M$4:$P$1303))</f>
        <v>18274.87</v>
      </c>
      <c r="G381" t="s">
        <v>54</v>
      </c>
      <c r="H381" t="s">
        <v>55</v>
      </c>
      <c r="I381" s="10">
        <f t="shared" si="68"/>
        <v>10964.921999999999</v>
      </c>
      <c r="J381" s="10">
        <f t="shared" si="69"/>
        <v>32894.765999999996</v>
      </c>
      <c r="K381" s="10">
        <f t="shared" si="72"/>
        <v>18274.87</v>
      </c>
      <c r="L381" s="10">
        <f t="shared" si="73"/>
        <v>18274.87</v>
      </c>
      <c r="M381" s="11" t="s">
        <v>56</v>
      </c>
      <c r="N381" s="10" t="s">
        <v>57</v>
      </c>
      <c r="O381" s="11">
        <f t="shared" si="74"/>
        <v>17361.126499999998</v>
      </c>
      <c r="P381" s="3" t="s">
        <v>58</v>
      </c>
      <c r="Q381" s="3" t="s">
        <v>58</v>
      </c>
      <c r="R381" s="3" t="s">
        <v>58</v>
      </c>
      <c r="S381" s="3" t="s">
        <v>58</v>
      </c>
      <c r="T381" s="10">
        <f t="shared" si="81"/>
        <v>32894.765999999996</v>
      </c>
      <c r="U381" s="10">
        <f t="shared" si="81"/>
        <v>32894.765999999996</v>
      </c>
      <c r="V381" s="10">
        <f t="shared" si="81"/>
        <v>32894.765999999996</v>
      </c>
      <c r="W381" s="10">
        <f t="shared" si="81"/>
        <v>32894.765999999996</v>
      </c>
      <c r="X381" s="10">
        <f t="shared" si="81"/>
        <v>32894.765999999996</v>
      </c>
      <c r="Y381" s="10">
        <f t="shared" si="81"/>
        <v>32894.765999999996</v>
      </c>
      <c r="Z381" s="10">
        <f t="shared" si="81"/>
        <v>32894.765999999996</v>
      </c>
      <c r="AA381" s="3" t="s">
        <v>59</v>
      </c>
      <c r="AB381" s="11" t="s">
        <v>58</v>
      </c>
      <c r="AC381" s="11" t="s">
        <v>58</v>
      </c>
      <c r="AD381" s="11" t="s">
        <v>58</v>
      </c>
      <c r="AE381" s="11" t="s">
        <v>58</v>
      </c>
      <c r="AF381" s="11" t="s">
        <v>58</v>
      </c>
      <c r="AG381" s="11" t="s">
        <v>58</v>
      </c>
      <c r="AH381" s="11" t="s">
        <v>58</v>
      </c>
      <c r="AI381" s="11" t="s">
        <v>58</v>
      </c>
      <c r="AJ381" s="11" t="s">
        <v>58</v>
      </c>
      <c r="AK381" s="11" t="s">
        <v>58</v>
      </c>
      <c r="AL381" s="11" t="s">
        <v>58</v>
      </c>
      <c r="AM381" s="11" t="s">
        <v>58</v>
      </c>
      <c r="AN381" s="11">
        <f t="shared" si="75"/>
        <v>10964.921999999999</v>
      </c>
      <c r="AO381" s="11">
        <f t="shared" si="76"/>
        <v>10964.921999999999</v>
      </c>
      <c r="AP381" s="10">
        <f t="shared" si="77"/>
        <v>10964.921999999999</v>
      </c>
      <c r="AQ381" s="10">
        <f t="shared" si="77"/>
        <v>10964.921999999999</v>
      </c>
      <c r="AR381" s="10">
        <f t="shared" si="77"/>
        <v>10964.921999999999</v>
      </c>
      <c r="AS381" s="10">
        <f t="shared" si="77"/>
        <v>10964.921999999999</v>
      </c>
    </row>
    <row r="382" spans="1:45" x14ac:dyDescent="0.75">
      <c r="A382" t="s">
        <v>51</v>
      </c>
      <c r="B382" t="s">
        <v>82</v>
      </c>
      <c r="C382" s="8">
        <v>2102</v>
      </c>
      <c r="D382" s="3" t="s">
        <v>53</v>
      </c>
      <c r="E382" s="3" t="str">
        <f t="shared" si="71"/>
        <v>CMG 2102  Level 1</v>
      </c>
      <c r="F382" s="9" cm="1">
        <f t="array" ref="F382">SUMPRODUCT(('[1]CMG Matrix 2023.07.01'!$A$4:$A$1303=$B$1)*('[1]CMG Matrix 2023.07.01'!$D$4:$D$1303=$C382)*('[1]CMG Matrix 2023.07.01'!$M$3:$P$3=$D382)*('[1]CMG Matrix 2023.07.01'!$M$4:$P$1303))</f>
        <v>44092.43</v>
      </c>
      <c r="G382" t="s">
        <v>54</v>
      </c>
      <c r="H382" t="s">
        <v>55</v>
      </c>
      <c r="I382" s="10">
        <f t="shared" si="68"/>
        <v>26455.457999999999</v>
      </c>
      <c r="J382" s="10">
        <f t="shared" si="69"/>
        <v>79366.373999999996</v>
      </c>
      <c r="K382" s="10">
        <f t="shared" si="72"/>
        <v>44092.43</v>
      </c>
      <c r="L382" s="10">
        <f t="shared" si="73"/>
        <v>44092.43</v>
      </c>
      <c r="M382" s="11" t="s">
        <v>56</v>
      </c>
      <c r="N382" s="10" t="s">
        <v>57</v>
      </c>
      <c r="O382" s="11">
        <f t="shared" si="74"/>
        <v>41887.808499999999</v>
      </c>
      <c r="P382" s="3" t="s">
        <v>58</v>
      </c>
      <c r="Q382" s="3" t="s">
        <v>58</v>
      </c>
      <c r="R382" s="3" t="s">
        <v>58</v>
      </c>
      <c r="S382" s="3" t="s">
        <v>58</v>
      </c>
      <c r="T382" s="10">
        <f t="shared" si="81"/>
        <v>79366.373999999996</v>
      </c>
      <c r="U382" s="10">
        <f t="shared" si="81"/>
        <v>79366.373999999996</v>
      </c>
      <c r="V382" s="10">
        <f t="shared" si="81"/>
        <v>79366.373999999996</v>
      </c>
      <c r="W382" s="10">
        <f t="shared" si="81"/>
        <v>79366.373999999996</v>
      </c>
      <c r="X382" s="10">
        <f t="shared" si="81"/>
        <v>79366.373999999996</v>
      </c>
      <c r="Y382" s="10">
        <f t="shared" si="81"/>
        <v>79366.373999999996</v>
      </c>
      <c r="Z382" s="10">
        <f t="shared" si="81"/>
        <v>79366.373999999996</v>
      </c>
      <c r="AA382" s="3" t="s">
        <v>59</v>
      </c>
      <c r="AB382" s="11" t="s">
        <v>58</v>
      </c>
      <c r="AC382" s="11" t="s">
        <v>58</v>
      </c>
      <c r="AD382" s="11" t="s">
        <v>58</v>
      </c>
      <c r="AE382" s="11" t="s">
        <v>58</v>
      </c>
      <c r="AF382" s="11" t="s">
        <v>58</v>
      </c>
      <c r="AG382" s="11" t="s">
        <v>58</v>
      </c>
      <c r="AH382" s="11" t="s">
        <v>58</v>
      </c>
      <c r="AI382" s="11" t="s">
        <v>58</v>
      </c>
      <c r="AJ382" s="11" t="s">
        <v>58</v>
      </c>
      <c r="AK382" s="11" t="s">
        <v>58</v>
      </c>
      <c r="AL382" s="11" t="s">
        <v>58</v>
      </c>
      <c r="AM382" s="11" t="s">
        <v>58</v>
      </c>
      <c r="AN382" s="11">
        <f t="shared" si="75"/>
        <v>26455.457999999999</v>
      </c>
      <c r="AO382" s="11">
        <f t="shared" si="76"/>
        <v>26455.457999999999</v>
      </c>
      <c r="AP382" s="10">
        <f t="shared" si="77"/>
        <v>26455.457999999999</v>
      </c>
      <c r="AQ382" s="10">
        <f t="shared" si="77"/>
        <v>26455.457999999999</v>
      </c>
      <c r="AR382" s="10">
        <f t="shared" si="77"/>
        <v>26455.457999999999</v>
      </c>
      <c r="AS382" s="10">
        <f t="shared" si="77"/>
        <v>26455.457999999999</v>
      </c>
    </row>
    <row r="383" spans="1:45" x14ac:dyDescent="0.75">
      <c r="A383" t="s">
        <v>51</v>
      </c>
      <c r="B383" t="s">
        <v>82</v>
      </c>
      <c r="C383" s="8">
        <v>2102</v>
      </c>
      <c r="D383" s="3" t="s">
        <v>60</v>
      </c>
      <c r="E383" s="3" t="str">
        <f t="shared" si="71"/>
        <v>CMG 2102  Level 2</v>
      </c>
      <c r="F383" s="9" cm="1">
        <f t="array" ref="F383">SUMPRODUCT(('[1]CMG Matrix 2023.07.01'!$A$4:$A$1303=$B$1)*('[1]CMG Matrix 2023.07.01'!$D$4:$D$1303=$C383)*('[1]CMG Matrix 2023.07.01'!$M$3:$P$3=$D383)*('[1]CMG Matrix 2023.07.01'!$M$4:$P$1303))</f>
        <v>37156.74</v>
      </c>
      <c r="G383" t="s">
        <v>54</v>
      </c>
      <c r="H383" t="s">
        <v>55</v>
      </c>
      <c r="I383" s="10">
        <f t="shared" si="68"/>
        <v>22294.043999999998</v>
      </c>
      <c r="J383" s="10">
        <f t="shared" si="69"/>
        <v>66882.131999999998</v>
      </c>
      <c r="K383" s="10">
        <f t="shared" si="72"/>
        <v>37156.74</v>
      </c>
      <c r="L383" s="10">
        <f t="shared" si="73"/>
        <v>37156.74</v>
      </c>
      <c r="M383" s="11" t="s">
        <v>56</v>
      </c>
      <c r="N383" s="10" t="s">
        <v>57</v>
      </c>
      <c r="O383" s="11">
        <f t="shared" si="74"/>
        <v>35298.902999999998</v>
      </c>
      <c r="P383" s="3" t="s">
        <v>58</v>
      </c>
      <c r="Q383" s="3" t="s">
        <v>58</v>
      </c>
      <c r="R383" s="3" t="s">
        <v>58</v>
      </c>
      <c r="S383" s="3" t="s">
        <v>58</v>
      </c>
      <c r="T383" s="10">
        <f t="shared" si="81"/>
        <v>66882.131999999998</v>
      </c>
      <c r="U383" s="10">
        <f t="shared" si="81"/>
        <v>66882.131999999998</v>
      </c>
      <c r="V383" s="10">
        <f t="shared" si="81"/>
        <v>66882.131999999998</v>
      </c>
      <c r="W383" s="10">
        <f t="shared" si="81"/>
        <v>66882.131999999998</v>
      </c>
      <c r="X383" s="10">
        <f t="shared" si="81"/>
        <v>66882.131999999998</v>
      </c>
      <c r="Y383" s="10">
        <f t="shared" si="81"/>
        <v>66882.131999999998</v>
      </c>
      <c r="Z383" s="10">
        <f t="shared" si="81"/>
        <v>66882.131999999998</v>
      </c>
      <c r="AA383" s="3" t="s">
        <v>59</v>
      </c>
      <c r="AB383" s="11" t="s">
        <v>58</v>
      </c>
      <c r="AC383" s="11" t="s">
        <v>58</v>
      </c>
      <c r="AD383" s="11" t="s">
        <v>58</v>
      </c>
      <c r="AE383" s="11" t="s">
        <v>58</v>
      </c>
      <c r="AF383" s="11" t="s">
        <v>58</v>
      </c>
      <c r="AG383" s="11" t="s">
        <v>58</v>
      </c>
      <c r="AH383" s="11" t="s">
        <v>58</v>
      </c>
      <c r="AI383" s="11" t="s">
        <v>58</v>
      </c>
      <c r="AJ383" s="11" t="s">
        <v>58</v>
      </c>
      <c r="AK383" s="11" t="s">
        <v>58</v>
      </c>
      <c r="AL383" s="11" t="s">
        <v>58</v>
      </c>
      <c r="AM383" s="11" t="s">
        <v>58</v>
      </c>
      <c r="AN383" s="11">
        <f t="shared" si="75"/>
        <v>22294.043999999998</v>
      </c>
      <c r="AO383" s="11">
        <f t="shared" si="76"/>
        <v>22294.043999999998</v>
      </c>
      <c r="AP383" s="10">
        <f t="shared" si="77"/>
        <v>22294.043999999998</v>
      </c>
      <c r="AQ383" s="10">
        <f t="shared" si="77"/>
        <v>22294.043999999998</v>
      </c>
      <c r="AR383" s="10">
        <f t="shared" si="77"/>
        <v>22294.043999999998</v>
      </c>
      <c r="AS383" s="10">
        <f t="shared" si="77"/>
        <v>22294.043999999998</v>
      </c>
    </row>
    <row r="384" spans="1:45" x14ac:dyDescent="0.75">
      <c r="A384" t="s">
        <v>51</v>
      </c>
      <c r="B384" t="s">
        <v>82</v>
      </c>
      <c r="C384" s="8">
        <v>2102</v>
      </c>
      <c r="D384" s="3" t="s">
        <v>61</v>
      </c>
      <c r="E384" s="3" t="str">
        <f t="shared" si="71"/>
        <v>CMG 2102  Level 3</v>
      </c>
      <c r="F384" s="9" cm="1">
        <f t="array" ref="F384">SUMPRODUCT(('[1]CMG Matrix 2023.07.01'!$A$4:$A$1303=$B$1)*('[1]CMG Matrix 2023.07.01'!$D$4:$D$1303=$C384)*('[1]CMG Matrix 2023.07.01'!$M$3:$P$3=$D384)*('[1]CMG Matrix 2023.07.01'!$M$4:$P$1303))</f>
        <v>33089.08</v>
      </c>
      <c r="G384" t="s">
        <v>54</v>
      </c>
      <c r="H384" t="s">
        <v>55</v>
      </c>
      <c r="I384" s="10">
        <f t="shared" si="68"/>
        <v>19853.448</v>
      </c>
      <c r="J384" s="10">
        <f t="shared" si="69"/>
        <v>59560.344000000005</v>
      </c>
      <c r="K384" s="10">
        <f t="shared" si="72"/>
        <v>33089.08</v>
      </c>
      <c r="L384" s="10">
        <f t="shared" si="73"/>
        <v>33089.08</v>
      </c>
      <c r="M384" s="11" t="s">
        <v>56</v>
      </c>
      <c r="N384" s="10" t="s">
        <v>57</v>
      </c>
      <c r="O384" s="11">
        <f t="shared" si="74"/>
        <v>31434.626</v>
      </c>
      <c r="P384" s="3" t="s">
        <v>58</v>
      </c>
      <c r="Q384" s="3" t="s">
        <v>58</v>
      </c>
      <c r="R384" s="3" t="s">
        <v>58</v>
      </c>
      <c r="S384" s="3" t="s">
        <v>58</v>
      </c>
      <c r="T384" s="10">
        <f t="shared" si="81"/>
        <v>59560.344000000005</v>
      </c>
      <c r="U384" s="10">
        <f t="shared" si="81"/>
        <v>59560.344000000005</v>
      </c>
      <c r="V384" s="10">
        <f t="shared" si="81"/>
        <v>59560.344000000005</v>
      </c>
      <c r="W384" s="10">
        <f t="shared" si="81"/>
        <v>59560.344000000005</v>
      </c>
      <c r="X384" s="10">
        <f t="shared" si="81"/>
        <v>59560.344000000005</v>
      </c>
      <c r="Y384" s="10">
        <f t="shared" si="81"/>
        <v>59560.344000000005</v>
      </c>
      <c r="Z384" s="10">
        <f t="shared" si="81"/>
        <v>59560.344000000005</v>
      </c>
      <c r="AA384" s="3" t="s">
        <v>59</v>
      </c>
      <c r="AB384" s="11" t="s">
        <v>58</v>
      </c>
      <c r="AC384" s="11" t="s">
        <v>58</v>
      </c>
      <c r="AD384" s="11" t="s">
        <v>58</v>
      </c>
      <c r="AE384" s="11" t="s">
        <v>58</v>
      </c>
      <c r="AF384" s="11" t="s">
        <v>58</v>
      </c>
      <c r="AG384" s="11" t="s">
        <v>58</v>
      </c>
      <c r="AH384" s="11" t="s">
        <v>58</v>
      </c>
      <c r="AI384" s="11" t="s">
        <v>58</v>
      </c>
      <c r="AJ384" s="11" t="s">
        <v>58</v>
      </c>
      <c r="AK384" s="11" t="s">
        <v>58</v>
      </c>
      <c r="AL384" s="11" t="s">
        <v>58</v>
      </c>
      <c r="AM384" s="11" t="s">
        <v>58</v>
      </c>
      <c r="AN384" s="11">
        <f t="shared" si="75"/>
        <v>19853.448</v>
      </c>
      <c r="AO384" s="11">
        <f t="shared" si="76"/>
        <v>19853.448</v>
      </c>
      <c r="AP384" s="10">
        <f t="shared" si="77"/>
        <v>19853.448</v>
      </c>
      <c r="AQ384" s="10">
        <f t="shared" si="77"/>
        <v>19853.448</v>
      </c>
      <c r="AR384" s="10">
        <f t="shared" si="77"/>
        <v>19853.448</v>
      </c>
      <c r="AS384" s="10">
        <f t="shared" si="77"/>
        <v>19853.448</v>
      </c>
    </row>
    <row r="385" spans="1:45" x14ac:dyDescent="0.75">
      <c r="A385" t="s">
        <v>51</v>
      </c>
      <c r="B385" t="s">
        <v>82</v>
      </c>
      <c r="C385" s="8">
        <v>2102</v>
      </c>
      <c r="D385" s="3" t="s">
        <v>62</v>
      </c>
      <c r="E385" s="3" t="str">
        <f t="shared" si="71"/>
        <v>CMG 2102  Level 4</v>
      </c>
      <c r="F385" s="9" cm="1">
        <f t="array" ref="F385">SUMPRODUCT(('[1]CMG Matrix 2023.07.01'!$A$4:$A$1303=$B$1)*('[1]CMG Matrix 2023.07.01'!$D$4:$D$1303=$C385)*('[1]CMG Matrix 2023.07.01'!$M$3:$P$3=$D385)*('[1]CMG Matrix 2023.07.01'!$M$4:$P$1303))</f>
        <v>29574.54</v>
      </c>
      <c r="G385" t="s">
        <v>54</v>
      </c>
      <c r="H385" t="s">
        <v>55</v>
      </c>
      <c r="I385" s="10">
        <f t="shared" si="68"/>
        <v>17744.723999999998</v>
      </c>
      <c r="J385" s="10">
        <f t="shared" si="69"/>
        <v>53234.172000000006</v>
      </c>
      <c r="K385" s="10">
        <f t="shared" si="72"/>
        <v>29574.54</v>
      </c>
      <c r="L385" s="10">
        <f t="shared" si="73"/>
        <v>29574.54</v>
      </c>
      <c r="M385" s="11" t="s">
        <v>56</v>
      </c>
      <c r="N385" s="10" t="s">
        <v>57</v>
      </c>
      <c r="O385" s="11">
        <f t="shared" si="74"/>
        <v>28095.812999999998</v>
      </c>
      <c r="P385" s="3" t="s">
        <v>58</v>
      </c>
      <c r="Q385" s="3" t="s">
        <v>58</v>
      </c>
      <c r="R385" s="3" t="s">
        <v>58</v>
      </c>
      <c r="S385" s="3" t="s">
        <v>58</v>
      </c>
      <c r="T385" s="10">
        <f t="shared" si="81"/>
        <v>53234.172000000006</v>
      </c>
      <c r="U385" s="10">
        <f t="shared" si="81"/>
        <v>53234.172000000006</v>
      </c>
      <c r="V385" s="10">
        <f t="shared" si="81"/>
        <v>53234.172000000006</v>
      </c>
      <c r="W385" s="10">
        <f t="shared" si="81"/>
        <v>53234.172000000006</v>
      </c>
      <c r="X385" s="10">
        <f t="shared" si="81"/>
        <v>53234.172000000006</v>
      </c>
      <c r="Y385" s="10">
        <f t="shared" si="81"/>
        <v>53234.172000000006</v>
      </c>
      <c r="Z385" s="10">
        <f t="shared" si="81"/>
        <v>53234.172000000006</v>
      </c>
      <c r="AA385" s="3" t="s">
        <v>59</v>
      </c>
      <c r="AB385" s="11" t="s">
        <v>58</v>
      </c>
      <c r="AC385" s="11" t="s">
        <v>58</v>
      </c>
      <c r="AD385" s="11" t="s">
        <v>58</v>
      </c>
      <c r="AE385" s="11" t="s">
        <v>58</v>
      </c>
      <c r="AF385" s="11" t="s">
        <v>58</v>
      </c>
      <c r="AG385" s="11" t="s">
        <v>58</v>
      </c>
      <c r="AH385" s="11" t="s">
        <v>58</v>
      </c>
      <c r="AI385" s="11" t="s">
        <v>58</v>
      </c>
      <c r="AJ385" s="11" t="s">
        <v>58</v>
      </c>
      <c r="AK385" s="11" t="s">
        <v>58</v>
      </c>
      <c r="AL385" s="11" t="s">
        <v>58</v>
      </c>
      <c r="AM385" s="11" t="s">
        <v>58</v>
      </c>
      <c r="AN385" s="11">
        <f t="shared" si="75"/>
        <v>17744.723999999998</v>
      </c>
      <c r="AO385" s="11">
        <f t="shared" si="76"/>
        <v>17744.723999999998</v>
      </c>
      <c r="AP385" s="10">
        <f t="shared" si="77"/>
        <v>17744.723999999998</v>
      </c>
      <c r="AQ385" s="10">
        <f t="shared" si="77"/>
        <v>17744.723999999998</v>
      </c>
      <c r="AR385" s="10">
        <f t="shared" si="77"/>
        <v>17744.723999999998</v>
      </c>
      <c r="AS385" s="10">
        <f t="shared" si="77"/>
        <v>17744.723999999998</v>
      </c>
    </row>
    <row r="386" spans="1:45" x14ac:dyDescent="0.75">
      <c r="A386" t="s">
        <v>51</v>
      </c>
      <c r="B386" t="s">
        <v>82</v>
      </c>
      <c r="C386" s="8">
        <v>5001</v>
      </c>
      <c r="D386" s="3" t="s">
        <v>53</v>
      </c>
      <c r="E386" s="3" t="str">
        <f t="shared" si="71"/>
        <v>CMG 5001  Level 1</v>
      </c>
      <c r="F386" s="9" cm="1">
        <f t="array" ref="F386">SUMPRODUCT(('[1]CMG Matrix 2023.07.01'!$A$4:$A$1303=$B$1)*('[1]CMG Matrix 2023.07.01'!$D$4:$D$1303=$C386)*('[1]CMG Matrix 2023.07.01'!$M$3:$P$3=$D386)*('[1]CMG Matrix 2023.07.01'!$M$4:$P$1303))</f>
        <v>0</v>
      </c>
      <c r="G386" t="s">
        <v>54</v>
      </c>
      <c r="H386" t="s">
        <v>55</v>
      </c>
      <c r="I386" s="10">
        <f t="shared" si="68"/>
        <v>0</v>
      </c>
      <c r="J386" s="10">
        <f t="shared" si="69"/>
        <v>0</v>
      </c>
      <c r="K386" s="10">
        <f t="shared" si="72"/>
        <v>0</v>
      </c>
      <c r="L386" s="10">
        <f t="shared" si="73"/>
        <v>0</v>
      </c>
      <c r="M386" s="11" t="s">
        <v>56</v>
      </c>
      <c r="N386" s="10" t="s">
        <v>57</v>
      </c>
      <c r="O386" s="11">
        <f t="shared" si="74"/>
        <v>0</v>
      </c>
      <c r="P386" s="3" t="s">
        <v>58</v>
      </c>
      <c r="Q386" s="3" t="s">
        <v>58</v>
      </c>
      <c r="R386" s="3" t="s">
        <v>58</v>
      </c>
      <c r="S386" s="3" t="s">
        <v>58</v>
      </c>
      <c r="T386" s="10">
        <f t="shared" si="81"/>
        <v>0</v>
      </c>
      <c r="U386" s="10">
        <f t="shared" si="81"/>
        <v>0</v>
      </c>
      <c r="V386" s="10">
        <f t="shared" si="81"/>
        <v>0</v>
      </c>
      <c r="W386" s="10">
        <f t="shared" si="81"/>
        <v>0</v>
      </c>
      <c r="X386" s="10">
        <f t="shared" si="81"/>
        <v>0</v>
      </c>
      <c r="Y386" s="10">
        <f t="shared" si="81"/>
        <v>0</v>
      </c>
      <c r="Z386" s="10">
        <f t="shared" si="81"/>
        <v>0</v>
      </c>
      <c r="AA386" s="3" t="s">
        <v>59</v>
      </c>
      <c r="AB386" s="11" t="s">
        <v>58</v>
      </c>
      <c r="AC386" s="11" t="s">
        <v>58</v>
      </c>
      <c r="AD386" s="11" t="s">
        <v>58</v>
      </c>
      <c r="AE386" s="11" t="s">
        <v>58</v>
      </c>
      <c r="AF386" s="11" t="s">
        <v>58</v>
      </c>
      <c r="AG386" s="11" t="s">
        <v>58</v>
      </c>
      <c r="AH386" s="11" t="s">
        <v>58</v>
      </c>
      <c r="AI386" s="11" t="s">
        <v>58</v>
      </c>
      <c r="AJ386" s="11" t="s">
        <v>58</v>
      </c>
      <c r="AK386" s="11" t="s">
        <v>58</v>
      </c>
      <c r="AL386" s="11" t="s">
        <v>58</v>
      </c>
      <c r="AM386" s="11" t="s">
        <v>58</v>
      </c>
      <c r="AN386" s="11">
        <f t="shared" si="75"/>
        <v>0</v>
      </c>
      <c r="AO386" s="11">
        <f t="shared" si="76"/>
        <v>0</v>
      </c>
      <c r="AP386" s="10">
        <f t="shared" si="77"/>
        <v>0</v>
      </c>
      <c r="AQ386" s="10">
        <f t="shared" si="77"/>
        <v>0</v>
      </c>
      <c r="AR386" s="10">
        <f t="shared" si="77"/>
        <v>0</v>
      </c>
      <c r="AS386" s="10">
        <f t="shared" si="77"/>
        <v>0</v>
      </c>
    </row>
    <row r="387" spans="1:45" x14ac:dyDescent="0.75">
      <c r="A387" t="s">
        <v>51</v>
      </c>
      <c r="B387" t="s">
        <v>82</v>
      </c>
      <c r="C387" s="8">
        <v>5001</v>
      </c>
      <c r="D387" s="3" t="s">
        <v>60</v>
      </c>
      <c r="E387" s="3" t="str">
        <f t="shared" si="71"/>
        <v>CMG 5001  Level 2</v>
      </c>
      <c r="F387" s="9" cm="1">
        <f t="array" ref="F387">SUMPRODUCT(('[1]CMG Matrix 2023.07.01'!$A$4:$A$1303=$B$1)*('[1]CMG Matrix 2023.07.01'!$D$4:$D$1303=$C387)*('[1]CMG Matrix 2023.07.01'!$M$3:$P$3=$D387)*('[1]CMG Matrix 2023.07.01'!$M$4:$P$1303))</f>
        <v>0</v>
      </c>
      <c r="G387" t="s">
        <v>54</v>
      </c>
      <c r="H387" t="s">
        <v>55</v>
      </c>
      <c r="I387" s="10">
        <f t="shared" si="68"/>
        <v>0</v>
      </c>
      <c r="J387" s="10">
        <f t="shared" si="69"/>
        <v>0</v>
      </c>
      <c r="K387" s="10">
        <f t="shared" si="72"/>
        <v>0</v>
      </c>
      <c r="L387" s="10">
        <f t="shared" si="73"/>
        <v>0</v>
      </c>
      <c r="M387" s="11" t="s">
        <v>56</v>
      </c>
      <c r="N387" s="10" t="s">
        <v>57</v>
      </c>
      <c r="O387" s="11">
        <f t="shared" si="74"/>
        <v>0</v>
      </c>
      <c r="P387" s="3" t="s">
        <v>58</v>
      </c>
      <c r="Q387" s="3" t="s">
        <v>58</v>
      </c>
      <c r="R387" s="3" t="s">
        <v>58</v>
      </c>
      <c r="S387" s="3" t="s">
        <v>58</v>
      </c>
      <c r="T387" s="10">
        <f t="shared" si="81"/>
        <v>0</v>
      </c>
      <c r="U387" s="10">
        <f t="shared" si="81"/>
        <v>0</v>
      </c>
      <c r="V387" s="10">
        <f t="shared" si="81"/>
        <v>0</v>
      </c>
      <c r="W387" s="10">
        <f t="shared" si="81"/>
        <v>0</v>
      </c>
      <c r="X387" s="10">
        <f t="shared" si="81"/>
        <v>0</v>
      </c>
      <c r="Y387" s="10">
        <f t="shared" si="81"/>
        <v>0</v>
      </c>
      <c r="Z387" s="10">
        <f t="shared" si="81"/>
        <v>0</v>
      </c>
      <c r="AA387" s="3" t="s">
        <v>59</v>
      </c>
      <c r="AB387" s="11" t="s">
        <v>58</v>
      </c>
      <c r="AC387" s="11" t="s">
        <v>58</v>
      </c>
      <c r="AD387" s="11" t="s">
        <v>58</v>
      </c>
      <c r="AE387" s="11" t="s">
        <v>58</v>
      </c>
      <c r="AF387" s="11" t="s">
        <v>58</v>
      </c>
      <c r="AG387" s="11" t="s">
        <v>58</v>
      </c>
      <c r="AH387" s="11" t="s">
        <v>58</v>
      </c>
      <c r="AI387" s="11" t="s">
        <v>58</v>
      </c>
      <c r="AJ387" s="11" t="s">
        <v>58</v>
      </c>
      <c r="AK387" s="11" t="s">
        <v>58</v>
      </c>
      <c r="AL387" s="11" t="s">
        <v>58</v>
      </c>
      <c r="AM387" s="11" t="s">
        <v>58</v>
      </c>
      <c r="AN387" s="11">
        <f t="shared" si="75"/>
        <v>0</v>
      </c>
      <c r="AO387" s="11">
        <f t="shared" si="76"/>
        <v>0</v>
      </c>
      <c r="AP387" s="10">
        <f t="shared" si="77"/>
        <v>0</v>
      </c>
      <c r="AQ387" s="10">
        <f t="shared" si="77"/>
        <v>0</v>
      </c>
      <c r="AR387" s="10">
        <f t="shared" si="77"/>
        <v>0</v>
      </c>
      <c r="AS387" s="10">
        <f t="shared" si="77"/>
        <v>0</v>
      </c>
    </row>
    <row r="388" spans="1:45" x14ac:dyDescent="0.75">
      <c r="A388" t="s">
        <v>51</v>
      </c>
      <c r="B388" t="s">
        <v>82</v>
      </c>
      <c r="C388" s="8">
        <v>5001</v>
      </c>
      <c r="D388" s="3" t="s">
        <v>61</v>
      </c>
      <c r="E388" s="3" t="str">
        <f t="shared" si="71"/>
        <v>CMG 5001  Level 3</v>
      </c>
      <c r="F388" s="9" cm="1">
        <f t="array" ref="F388">SUMPRODUCT(('[1]CMG Matrix 2023.07.01'!$A$4:$A$1303=$B$1)*('[1]CMG Matrix 2023.07.01'!$D$4:$D$1303=$C388)*('[1]CMG Matrix 2023.07.01'!$M$3:$P$3=$D388)*('[1]CMG Matrix 2023.07.01'!$M$4:$P$1303))</f>
        <v>0</v>
      </c>
      <c r="G388" t="s">
        <v>54</v>
      </c>
      <c r="H388" t="s">
        <v>55</v>
      </c>
      <c r="I388" s="10">
        <f t="shared" si="68"/>
        <v>0</v>
      </c>
      <c r="J388" s="10">
        <f t="shared" si="69"/>
        <v>0</v>
      </c>
      <c r="K388" s="10">
        <f t="shared" si="72"/>
        <v>0</v>
      </c>
      <c r="L388" s="10">
        <f t="shared" si="73"/>
        <v>0</v>
      </c>
      <c r="M388" s="11" t="s">
        <v>56</v>
      </c>
      <c r="N388" s="10" t="s">
        <v>57</v>
      </c>
      <c r="O388" s="11">
        <f t="shared" si="74"/>
        <v>0</v>
      </c>
      <c r="P388" s="3" t="s">
        <v>58</v>
      </c>
      <c r="Q388" s="3" t="s">
        <v>58</v>
      </c>
      <c r="R388" s="3" t="s">
        <v>58</v>
      </c>
      <c r="S388" s="3" t="s">
        <v>58</v>
      </c>
      <c r="T388" s="10">
        <f t="shared" si="81"/>
        <v>0</v>
      </c>
      <c r="U388" s="10">
        <f t="shared" si="81"/>
        <v>0</v>
      </c>
      <c r="V388" s="10">
        <f t="shared" si="81"/>
        <v>0</v>
      </c>
      <c r="W388" s="10">
        <f t="shared" si="81"/>
        <v>0</v>
      </c>
      <c r="X388" s="10">
        <f t="shared" si="81"/>
        <v>0</v>
      </c>
      <c r="Y388" s="10">
        <f t="shared" si="81"/>
        <v>0</v>
      </c>
      <c r="Z388" s="10">
        <f t="shared" si="81"/>
        <v>0</v>
      </c>
      <c r="AA388" s="3" t="s">
        <v>59</v>
      </c>
      <c r="AB388" s="11" t="s">
        <v>58</v>
      </c>
      <c r="AC388" s="11" t="s">
        <v>58</v>
      </c>
      <c r="AD388" s="11" t="s">
        <v>58</v>
      </c>
      <c r="AE388" s="11" t="s">
        <v>58</v>
      </c>
      <c r="AF388" s="11" t="s">
        <v>58</v>
      </c>
      <c r="AG388" s="11" t="s">
        <v>58</v>
      </c>
      <c r="AH388" s="11" t="s">
        <v>58</v>
      </c>
      <c r="AI388" s="11" t="s">
        <v>58</v>
      </c>
      <c r="AJ388" s="11" t="s">
        <v>58</v>
      </c>
      <c r="AK388" s="11" t="s">
        <v>58</v>
      </c>
      <c r="AL388" s="11" t="s">
        <v>58</v>
      </c>
      <c r="AM388" s="11" t="s">
        <v>58</v>
      </c>
      <c r="AN388" s="11">
        <f t="shared" si="75"/>
        <v>0</v>
      </c>
      <c r="AO388" s="11">
        <f t="shared" si="76"/>
        <v>0</v>
      </c>
      <c r="AP388" s="10">
        <f t="shared" si="77"/>
        <v>0</v>
      </c>
      <c r="AQ388" s="10">
        <f t="shared" si="77"/>
        <v>0</v>
      </c>
      <c r="AR388" s="10">
        <f t="shared" si="77"/>
        <v>0</v>
      </c>
      <c r="AS388" s="10">
        <f t="shared" si="77"/>
        <v>0</v>
      </c>
    </row>
    <row r="389" spans="1:45" x14ac:dyDescent="0.75">
      <c r="A389" t="s">
        <v>51</v>
      </c>
      <c r="B389" t="s">
        <v>82</v>
      </c>
      <c r="C389" s="8">
        <v>5001</v>
      </c>
      <c r="D389" s="3" t="s">
        <v>62</v>
      </c>
      <c r="E389" s="3" t="str">
        <f t="shared" si="71"/>
        <v>CMG 5001  Level 4</v>
      </c>
      <c r="F389" s="9" cm="1">
        <f t="array" ref="F389">SUMPRODUCT(('[1]CMG Matrix 2023.07.01'!$A$4:$A$1303=$B$1)*('[1]CMG Matrix 2023.07.01'!$D$4:$D$1303=$C389)*('[1]CMG Matrix 2023.07.01'!$M$3:$P$3=$D389)*('[1]CMG Matrix 2023.07.01'!$M$4:$P$1303))</f>
        <v>3106.87</v>
      </c>
      <c r="G389" t="s">
        <v>54</v>
      </c>
      <c r="H389" t="s">
        <v>55</v>
      </c>
      <c r="I389" s="10">
        <f t="shared" si="68"/>
        <v>1864.1219999999998</v>
      </c>
      <c r="J389" s="10">
        <f t="shared" si="69"/>
        <v>5592.366</v>
      </c>
      <c r="K389" s="10">
        <f t="shared" si="72"/>
        <v>3106.87</v>
      </c>
      <c r="L389" s="10">
        <f t="shared" si="73"/>
        <v>3106.87</v>
      </c>
      <c r="M389" s="11" t="s">
        <v>56</v>
      </c>
      <c r="N389" s="10" t="s">
        <v>57</v>
      </c>
      <c r="O389" s="11">
        <f t="shared" si="74"/>
        <v>2951.5264999999999</v>
      </c>
      <c r="P389" s="3" t="s">
        <v>58</v>
      </c>
      <c r="Q389" s="3" t="s">
        <v>58</v>
      </c>
      <c r="R389" s="3" t="s">
        <v>58</v>
      </c>
      <c r="S389" s="3" t="s">
        <v>58</v>
      </c>
      <c r="T389" s="10">
        <f t="shared" si="81"/>
        <v>5592.366</v>
      </c>
      <c r="U389" s="10">
        <f t="shared" si="81"/>
        <v>5592.366</v>
      </c>
      <c r="V389" s="10">
        <f t="shared" si="81"/>
        <v>5592.366</v>
      </c>
      <c r="W389" s="10">
        <f t="shared" si="81"/>
        <v>5592.366</v>
      </c>
      <c r="X389" s="10">
        <f t="shared" si="81"/>
        <v>5592.366</v>
      </c>
      <c r="Y389" s="10">
        <f t="shared" si="81"/>
        <v>5592.366</v>
      </c>
      <c r="Z389" s="10">
        <f t="shared" si="81"/>
        <v>5592.366</v>
      </c>
      <c r="AA389" s="3" t="s">
        <v>59</v>
      </c>
      <c r="AB389" s="11" t="s">
        <v>58</v>
      </c>
      <c r="AC389" s="11" t="s">
        <v>58</v>
      </c>
      <c r="AD389" s="11" t="s">
        <v>58</v>
      </c>
      <c r="AE389" s="11" t="s">
        <v>58</v>
      </c>
      <c r="AF389" s="11" t="s">
        <v>58</v>
      </c>
      <c r="AG389" s="11" t="s">
        <v>58</v>
      </c>
      <c r="AH389" s="11" t="s">
        <v>58</v>
      </c>
      <c r="AI389" s="11" t="s">
        <v>58</v>
      </c>
      <c r="AJ389" s="11" t="s">
        <v>58</v>
      </c>
      <c r="AK389" s="11" t="s">
        <v>58</v>
      </c>
      <c r="AL389" s="11" t="s">
        <v>58</v>
      </c>
      <c r="AM389" s="11" t="s">
        <v>58</v>
      </c>
      <c r="AN389" s="11">
        <f t="shared" si="75"/>
        <v>1864.1219999999998</v>
      </c>
      <c r="AO389" s="11">
        <f t="shared" si="76"/>
        <v>1864.1219999999998</v>
      </c>
      <c r="AP389" s="10">
        <f t="shared" si="77"/>
        <v>1864.1219999999998</v>
      </c>
      <c r="AQ389" s="10">
        <f t="shared" si="77"/>
        <v>1864.1219999999998</v>
      </c>
      <c r="AR389" s="10">
        <f t="shared" si="77"/>
        <v>1864.1219999999998</v>
      </c>
      <c r="AS389" s="10">
        <f t="shared" si="77"/>
        <v>1864.1219999999998</v>
      </c>
    </row>
    <row r="390" spans="1:45" x14ac:dyDescent="0.75">
      <c r="A390" t="s">
        <v>51</v>
      </c>
      <c r="B390" t="s">
        <v>82</v>
      </c>
      <c r="C390" s="8">
        <v>5101</v>
      </c>
      <c r="D390" s="3" t="s">
        <v>53</v>
      </c>
      <c r="E390" s="3" t="str">
        <f t="shared" si="71"/>
        <v>CMG 5101  Level 1</v>
      </c>
      <c r="F390" s="9" cm="1">
        <f t="array" ref="F390">SUMPRODUCT(('[1]CMG Matrix 2023.07.01'!$A$4:$A$1303=$B$1)*('[1]CMG Matrix 2023.07.01'!$D$4:$D$1303=$C390)*('[1]CMG Matrix 2023.07.01'!$M$3:$P$3=$D390)*('[1]CMG Matrix 2023.07.01'!$M$4:$P$1303))</f>
        <v>0</v>
      </c>
      <c r="G390" t="s">
        <v>54</v>
      </c>
      <c r="H390" t="s">
        <v>55</v>
      </c>
      <c r="I390" s="10">
        <f t="shared" ref="I390:I405" si="82">MIN(K390:AS390)</f>
        <v>0</v>
      </c>
      <c r="J390" s="10">
        <f t="shared" ref="J390:J405" si="83">MAX(K390:AS390)</f>
        <v>0</v>
      </c>
      <c r="K390" s="10">
        <f t="shared" si="72"/>
        <v>0</v>
      </c>
      <c r="L390" s="10">
        <f t="shared" si="73"/>
        <v>0</v>
      </c>
      <c r="M390" s="11" t="s">
        <v>56</v>
      </c>
      <c r="N390" s="10" t="s">
        <v>57</v>
      </c>
      <c r="O390" s="11">
        <f t="shared" si="74"/>
        <v>0</v>
      </c>
      <c r="P390" s="3" t="s">
        <v>58</v>
      </c>
      <c r="Q390" s="3" t="s">
        <v>58</v>
      </c>
      <c r="R390" s="3" t="s">
        <v>58</v>
      </c>
      <c r="S390" s="3" t="s">
        <v>58</v>
      </c>
      <c r="T390" s="10">
        <f t="shared" si="81"/>
        <v>0</v>
      </c>
      <c r="U390" s="10">
        <f t="shared" si="81"/>
        <v>0</v>
      </c>
      <c r="V390" s="10">
        <f t="shared" si="81"/>
        <v>0</v>
      </c>
      <c r="W390" s="10">
        <f t="shared" si="81"/>
        <v>0</v>
      </c>
      <c r="X390" s="10">
        <f t="shared" si="81"/>
        <v>0</v>
      </c>
      <c r="Y390" s="10">
        <f t="shared" si="81"/>
        <v>0</v>
      </c>
      <c r="Z390" s="10">
        <f t="shared" si="81"/>
        <v>0</v>
      </c>
      <c r="AA390" s="3" t="s">
        <v>59</v>
      </c>
      <c r="AB390" s="11" t="s">
        <v>58</v>
      </c>
      <c r="AC390" s="11" t="s">
        <v>58</v>
      </c>
      <c r="AD390" s="11" t="s">
        <v>58</v>
      </c>
      <c r="AE390" s="11" t="s">
        <v>58</v>
      </c>
      <c r="AF390" s="11" t="s">
        <v>58</v>
      </c>
      <c r="AG390" s="11" t="s">
        <v>58</v>
      </c>
      <c r="AH390" s="11" t="s">
        <v>58</v>
      </c>
      <c r="AI390" s="11" t="s">
        <v>58</v>
      </c>
      <c r="AJ390" s="11" t="s">
        <v>58</v>
      </c>
      <c r="AK390" s="11" t="s">
        <v>58</v>
      </c>
      <c r="AL390" s="11" t="s">
        <v>58</v>
      </c>
      <c r="AM390" s="11" t="s">
        <v>58</v>
      </c>
      <c r="AN390" s="11">
        <f t="shared" si="75"/>
        <v>0</v>
      </c>
      <c r="AO390" s="11">
        <f t="shared" si="76"/>
        <v>0</v>
      </c>
      <c r="AP390" s="10">
        <f t="shared" si="77"/>
        <v>0</v>
      </c>
      <c r="AQ390" s="10">
        <f t="shared" si="77"/>
        <v>0</v>
      </c>
      <c r="AR390" s="10">
        <f t="shared" si="77"/>
        <v>0</v>
      </c>
      <c r="AS390" s="10">
        <f t="shared" ref="AS390" si="84">$F390*0.6</f>
        <v>0</v>
      </c>
    </row>
    <row r="391" spans="1:45" x14ac:dyDescent="0.75">
      <c r="A391" t="s">
        <v>51</v>
      </c>
      <c r="B391" t="s">
        <v>82</v>
      </c>
      <c r="C391" s="8">
        <v>5101</v>
      </c>
      <c r="D391" s="3" t="s">
        <v>60</v>
      </c>
      <c r="E391" s="3" t="str">
        <f t="shared" ref="E391:E405" si="85">CONCATENATE($C$5," ",C391," "," ",D391)</f>
        <v>CMG 5101  Level 2</v>
      </c>
      <c r="F391" s="9" cm="1">
        <f t="array" ref="F391">SUMPRODUCT(('[1]CMG Matrix 2023.07.01'!$A$4:$A$1303=$B$1)*('[1]CMG Matrix 2023.07.01'!$D$4:$D$1303=$C391)*('[1]CMG Matrix 2023.07.01'!$M$3:$P$3=$D391)*('[1]CMG Matrix 2023.07.01'!$M$4:$P$1303))</f>
        <v>0</v>
      </c>
      <c r="G391" t="s">
        <v>54</v>
      </c>
      <c r="H391" t="s">
        <v>55</v>
      </c>
      <c r="I391" s="10">
        <f t="shared" si="82"/>
        <v>0</v>
      </c>
      <c r="J391" s="10">
        <f t="shared" si="83"/>
        <v>0</v>
      </c>
      <c r="K391" s="10">
        <f t="shared" ref="K391:K405" si="86">F391</f>
        <v>0</v>
      </c>
      <c r="L391" s="10">
        <f t="shared" ref="L391:L405" si="87">F391</f>
        <v>0</v>
      </c>
      <c r="M391" s="11" t="s">
        <v>56</v>
      </c>
      <c r="N391" s="10" t="s">
        <v>57</v>
      </c>
      <c r="O391" s="11">
        <f t="shared" ref="O391:O405" si="88">0.95*F391</f>
        <v>0</v>
      </c>
      <c r="P391" s="3" t="s">
        <v>58</v>
      </c>
      <c r="Q391" s="3" t="s">
        <v>58</v>
      </c>
      <c r="R391" s="3" t="s">
        <v>58</v>
      </c>
      <c r="S391" s="3" t="s">
        <v>58</v>
      </c>
      <c r="T391" s="10">
        <f t="shared" si="81"/>
        <v>0</v>
      </c>
      <c r="U391" s="10">
        <f t="shared" si="81"/>
        <v>0</v>
      </c>
      <c r="V391" s="10">
        <f t="shared" si="81"/>
        <v>0</v>
      </c>
      <c r="W391" s="10">
        <f t="shared" si="81"/>
        <v>0</v>
      </c>
      <c r="X391" s="10">
        <f t="shared" si="81"/>
        <v>0</v>
      </c>
      <c r="Y391" s="10">
        <f t="shared" si="81"/>
        <v>0</v>
      </c>
      <c r="Z391" s="10">
        <f t="shared" si="81"/>
        <v>0</v>
      </c>
      <c r="AA391" s="3" t="s">
        <v>59</v>
      </c>
      <c r="AB391" s="11" t="s">
        <v>58</v>
      </c>
      <c r="AC391" s="11" t="s">
        <v>58</v>
      </c>
      <c r="AD391" s="11" t="s">
        <v>58</v>
      </c>
      <c r="AE391" s="11" t="s">
        <v>58</v>
      </c>
      <c r="AF391" s="11" t="s">
        <v>58</v>
      </c>
      <c r="AG391" s="11" t="s">
        <v>58</v>
      </c>
      <c r="AH391" s="11" t="s">
        <v>58</v>
      </c>
      <c r="AI391" s="11" t="s">
        <v>58</v>
      </c>
      <c r="AJ391" s="11" t="s">
        <v>58</v>
      </c>
      <c r="AK391" s="11" t="s">
        <v>58</v>
      </c>
      <c r="AL391" s="11" t="s">
        <v>58</v>
      </c>
      <c r="AM391" s="11" t="s">
        <v>58</v>
      </c>
      <c r="AN391" s="11">
        <f t="shared" ref="AN391:AN405" si="89">0.6*F391</f>
        <v>0</v>
      </c>
      <c r="AO391" s="11">
        <f t="shared" ref="AO391:AO405" si="90">0.6*F391</f>
        <v>0</v>
      </c>
      <c r="AP391" s="10">
        <f t="shared" ref="AP391:AS405" si="91">$F391*0.6</f>
        <v>0</v>
      </c>
      <c r="AQ391" s="10">
        <f t="shared" si="91"/>
        <v>0</v>
      </c>
      <c r="AR391" s="10">
        <f t="shared" si="91"/>
        <v>0</v>
      </c>
      <c r="AS391" s="10">
        <f t="shared" si="91"/>
        <v>0</v>
      </c>
    </row>
    <row r="392" spans="1:45" x14ac:dyDescent="0.75">
      <c r="A392" t="s">
        <v>51</v>
      </c>
      <c r="B392" t="s">
        <v>82</v>
      </c>
      <c r="C392" s="8">
        <v>5101</v>
      </c>
      <c r="D392" s="3" t="s">
        <v>61</v>
      </c>
      <c r="E392" s="3" t="str">
        <f t="shared" si="85"/>
        <v>CMG 5101  Level 3</v>
      </c>
      <c r="F392" s="9" cm="1">
        <f t="array" ref="F392">SUMPRODUCT(('[1]CMG Matrix 2023.07.01'!$A$4:$A$1303=$B$1)*('[1]CMG Matrix 2023.07.01'!$D$4:$D$1303=$C392)*('[1]CMG Matrix 2023.07.01'!$M$3:$P$3=$D392)*('[1]CMG Matrix 2023.07.01'!$M$4:$P$1303))</f>
        <v>0</v>
      </c>
      <c r="G392" t="s">
        <v>54</v>
      </c>
      <c r="H392" t="s">
        <v>55</v>
      </c>
      <c r="I392" s="10">
        <f t="shared" si="82"/>
        <v>0</v>
      </c>
      <c r="J392" s="10">
        <f t="shared" si="83"/>
        <v>0</v>
      </c>
      <c r="K392" s="10">
        <f t="shared" si="86"/>
        <v>0</v>
      </c>
      <c r="L392" s="10">
        <f t="shared" si="87"/>
        <v>0</v>
      </c>
      <c r="M392" s="11" t="s">
        <v>56</v>
      </c>
      <c r="N392" s="10" t="s">
        <v>57</v>
      </c>
      <c r="O392" s="11">
        <f t="shared" si="88"/>
        <v>0</v>
      </c>
      <c r="P392" s="3" t="s">
        <v>58</v>
      </c>
      <c r="Q392" s="3" t="s">
        <v>58</v>
      </c>
      <c r="R392" s="3" t="s">
        <v>58</v>
      </c>
      <c r="S392" s="3" t="s">
        <v>58</v>
      </c>
      <c r="T392" s="10">
        <f t="shared" si="81"/>
        <v>0</v>
      </c>
      <c r="U392" s="10">
        <f t="shared" si="81"/>
        <v>0</v>
      </c>
      <c r="V392" s="10">
        <f t="shared" si="81"/>
        <v>0</v>
      </c>
      <c r="W392" s="10">
        <f t="shared" si="81"/>
        <v>0</v>
      </c>
      <c r="X392" s="10">
        <f t="shared" si="81"/>
        <v>0</v>
      </c>
      <c r="Y392" s="10">
        <f t="shared" si="81"/>
        <v>0</v>
      </c>
      <c r="Z392" s="10">
        <f t="shared" si="81"/>
        <v>0</v>
      </c>
      <c r="AA392" s="3" t="s">
        <v>59</v>
      </c>
      <c r="AB392" s="11" t="s">
        <v>58</v>
      </c>
      <c r="AC392" s="11" t="s">
        <v>58</v>
      </c>
      <c r="AD392" s="11" t="s">
        <v>58</v>
      </c>
      <c r="AE392" s="11" t="s">
        <v>58</v>
      </c>
      <c r="AF392" s="11" t="s">
        <v>58</v>
      </c>
      <c r="AG392" s="11" t="s">
        <v>58</v>
      </c>
      <c r="AH392" s="11" t="s">
        <v>58</v>
      </c>
      <c r="AI392" s="11" t="s">
        <v>58</v>
      </c>
      <c r="AJ392" s="11" t="s">
        <v>58</v>
      </c>
      <c r="AK392" s="11" t="s">
        <v>58</v>
      </c>
      <c r="AL392" s="11" t="s">
        <v>58</v>
      </c>
      <c r="AM392" s="11" t="s">
        <v>58</v>
      </c>
      <c r="AN392" s="11">
        <f t="shared" si="89"/>
        <v>0</v>
      </c>
      <c r="AO392" s="11">
        <f t="shared" si="90"/>
        <v>0</v>
      </c>
      <c r="AP392" s="10">
        <f t="shared" si="91"/>
        <v>0</v>
      </c>
      <c r="AQ392" s="10">
        <f t="shared" si="91"/>
        <v>0</v>
      </c>
      <c r="AR392" s="10">
        <f t="shared" si="91"/>
        <v>0</v>
      </c>
      <c r="AS392" s="10">
        <f t="shared" si="91"/>
        <v>0</v>
      </c>
    </row>
    <row r="393" spans="1:45" x14ac:dyDescent="0.75">
      <c r="A393" t="s">
        <v>51</v>
      </c>
      <c r="B393" t="s">
        <v>82</v>
      </c>
      <c r="C393" s="8">
        <v>5101</v>
      </c>
      <c r="D393" s="3" t="s">
        <v>62</v>
      </c>
      <c r="E393" s="3" t="str">
        <f t="shared" si="85"/>
        <v>CMG 5101  Level 4</v>
      </c>
      <c r="F393" s="9" cm="1">
        <f t="array" ref="F393">SUMPRODUCT(('[1]CMG Matrix 2023.07.01'!$A$4:$A$1303=$B$1)*('[1]CMG Matrix 2023.07.01'!$D$4:$D$1303=$C393)*('[1]CMG Matrix 2023.07.01'!$M$3:$P$3=$D393)*('[1]CMG Matrix 2023.07.01'!$M$4:$P$1303))</f>
        <v>13997.09</v>
      </c>
      <c r="G393" t="s">
        <v>54</v>
      </c>
      <c r="H393" t="s">
        <v>55</v>
      </c>
      <c r="I393" s="10">
        <f t="shared" si="82"/>
        <v>8398.253999999999</v>
      </c>
      <c r="J393" s="10">
        <f t="shared" si="83"/>
        <v>25194.762000000002</v>
      </c>
      <c r="K393" s="10">
        <f t="shared" si="86"/>
        <v>13997.09</v>
      </c>
      <c r="L393" s="10">
        <f t="shared" si="87"/>
        <v>13997.09</v>
      </c>
      <c r="M393" s="11" t="s">
        <v>56</v>
      </c>
      <c r="N393" s="10" t="s">
        <v>57</v>
      </c>
      <c r="O393" s="11">
        <f t="shared" si="88"/>
        <v>13297.235499999999</v>
      </c>
      <c r="P393" s="3" t="s">
        <v>58</v>
      </c>
      <c r="Q393" s="3" t="s">
        <v>58</v>
      </c>
      <c r="R393" s="3" t="s">
        <v>58</v>
      </c>
      <c r="S393" s="3" t="s">
        <v>58</v>
      </c>
      <c r="T393" s="10">
        <f t="shared" si="81"/>
        <v>25194.762000000002</v>
      </c>
      <c r="U393" s="10">
        <f t="shared" si="81"/>
        <v>25194.762000000002</v>
      </c>
      <c r="V393" s="10">
        <f t="shared" si="81"/>
        <v>25194.762000000002</v>
      </c>
      <c r="W393" s="10">
        <f t="shared" si="81"/>
        <v>25194.762000000002</v>
      </c>
      <c r="X393" s="10">
        <f t="shared" si="81"/>
        <v>25194.762000000002</v>
      </c>
      <c r="Y393" s="10">
        <f t="shared" si="81"/>
        <v>25194.762000000002</v>
      </c>
      <c r="Z393" s="10">
        <f t="shared" si="81"/>
        <v>25194.762000000002</v>
      </c>
      <c r="AA393" s="3" t="s">
        <v>59</v>
      </c>
      <c r="AB393" s="11" t="s">
        <v>58</v>
      </c>
      <c r="AC393" s="11" t="s">
        <v>58</v>
      </c>
      <c r="AD393" s="11" t="s">
        <v>58</v>
      </c>
      <c r="AE393" s="11" t="s">
        <v>58</v>
      </c>
      <c r="AF393" s="11" t="s">
        <v>58</v>
      </c>
      <c r="AG393" s="11" t="s">
        <v>58</v>
      </c>
      <c r="AH393" s="11" t="s">
        <v>58</v>
      </c>
      <c r="AI393" s="11" t="s">
        <v>58</v>
      </c>
      <c r="AJ393" s="11" t="s">
        <v>58</v>
      </c>
      <c r="AK393" s="11" t="s">
        <v>58</v>
      </c>
      <c r="AL393" s="11" t="s">
        <v>58</v>
      </c>
      <c r="AM393" s="11" t="s">
        <v>58</v>
      </c>
      <c r="AN393" s="11">
        <f t="shared" si="89"/>
        <v>8398.253999999999</v>
      </c>
      <c r="AO393" s="11">
        <f t="shared" si="90"/>
        <v>8398.253999999999</v>
      </c>
      <c r="AP393" s="10">
        <f t="shared" si="91"/>
        <v>8398.253999999999</v>
      </c>
      <c r="AQ393" s="10">
        <f t="shared" si="91"/>
        <v>8398.253999999999</v>
      </c>
      <c r="AR393" s="10">
        <f t="shared" si="91"/>
        <v>8398.253999999999</v>
      </c>
      <c r="AS393" s="10">
        <f t="shared" si="91"/>
        <v>8398.253999999999</v>
      </c>
    </row>
    <row r="394" spans="1:45" x14ac:dyDescent="0.75">
      <c r="A394" t="s">
        <v>51</v>
      </c>
      <c r="B394" t="s">
        <v>82</v>
      </c>
      <c r="C394" s="8">
        <v>5102</v>
      </c>
      <c r="D394" s="3" t="s">
        <v>53</v>
      </c>
      <c r="E394" s="3" t="str">
        <f t="shared" si="85"/>
        <v>CMG 5102  Level 1</v>
      </c>
      <c r="F394" s="9" cm="1">
        <f t="array" ref="F394">SUMPRODUCT(('[1]CMG Matrix 2023.07.01'!$A$4:$A$1303=$B$1)*('[1]CMG Matrix 2023.07.01'!$D$4:$D$1303=$C394)*('[1]CMG Matrix 2023.07.01'!$M$3:$P$3=$D394)*('[1]CMG Matrix 2023.07.01'!$M$4:$P$1303))</f>
        <v>0</v>
      </c>
      <c r="G394" t="s">
        <v>54</v>
      </c>
      <c r="H394" t="s">
        <v>55</v>
      </c>
      <c r="I394" s="10">
        <f t="shared" si="82"/>
        <v>0</v>
      </c>
      <c r="J394" s="10">
        <f t="shared" si="83"/>
        <v>0</v>
      </c>
      <c r="K394" s="10">
        <f t="shared" si="86"/>
        <v>0</v>
      </c>
      <c r="L394" s="10">
        <f t="shared" si="87"/>
        <v>0</v>
      </c>
      <c r="M394" s="11" t="s">
        <v>56</v>
      </c>
      <c r="N394" s="10" t="s">
        <v>57</v>
      </c>
      <c r="O394" s="11">
        <f t="shared" si="88"/>
        <v>0</v>
      </c>
      <c r="P394" s="3" t="s">
        <v>58</v>
      </c>
      <c r="Q394" s="3" t="s">
        <v>58</v>
      </c>
      <c r="R394" s="3" t="s">
        <v>58</v>
      </c>
      <c r="S394" s="3" t="s">
        <v>58</v>
      </c>
      <c r="T394" s="10">
        <f t="shared" si="81"/>
        <v>0</v>
      </c>
      <c r="U394" s="10">
        <f t="shared" si="81"/>
        <v>0</v>
      </c>
      <c r="V394" s="10">
        <f t="shared" si="81"/>
        <v>0</v>
      </c>
      <c r="W394" s="10">
        <f t="shared" si="81"/>
        <v>0</v>
      </c>
      <c r="X394" s="10">
        <f t="shared" si="81"/>
        <v>0</v>
      </c>
      <c r="Y394" s="10">
        <f t="shared" si="81"/>
        <v>0</v>
      </c>
      <c r="Z394" s="10">
        <f t="shared" si="81"/>
        <v>0</v>
      </c>
      <c r="AA394" s="3" t="s">
        <v>59</v>
      </c>
      <c r="AB394" s="11" t="s">
        <v>58</v>
      </c>
      <c r="AC394" s="11" t="s">
        <v>58</v>
      </c>
      <c r="AD394" s="11" t="s">
        <v>58</v>
      </c>
      <c r="AE394" s="11" t="s">
        <v>58</v>
      </c>
      <c r="AF394" s="11" t="s">
        <v>58</v>
      </c>
      <c r="AG394" s="11" t="s">
        <v>58</v>
      </c>
      <c r="AH394" s="11" t="s">
        <v>58</v>
      </c>
      <c r="AI394" s="11" t="s">
        <v>58</v>
      </c>
      <c r="AJ394" s="11" t="s">
        <v>58</v>
      </c>
      <c r="AK394" s="11" t="s">
        <v>58</v>
      </c>
      <c r="AL394" s="11" t="s">
        <v>58</v>
      </c>
      <c r="AM394" s="11" t="s">
        <v>58</v>
      </c>
      <c r="AN394" s="11">
        <f t="shared" si="89"/>
        <v>0</v>
      </c>
      <c r="AO394" s="11">
        <f t="shared" si="90"/>
        <v>0</v>
      </c>
      <c r="AP394" s="10">
        <f t="shared" si="91"/>
        <v>0</v>
      </c>
      <c r="AQ394" s="10">
        <f t="shared" si="91"/>
        <v>0</v>
      </c>
      <c r="AR394" s="10">
        <f t="shared" si="91"/>
        <v>0</v>
      </c>
      <c r="AS394" s="10">
        <f t="shared" si="91"/>
        <v>0</v>
      </c>
    </row>
    <row r="395" spans="1:45" x14ac:dyDescent="0.75">
      <c r="A395" t="s">
        <v>51</v>
      </c>
      <c r="B395" t="s">
        <v>82</v>
      </c>
      <c r="C395" s="8">
        <v>5102</v>
      </c>
      <c r="D395" s="3" t="s">
        <v>60</v>
      </c>
      <c r="E395" s="3" t="str">
        <f t="shared" si="85"/>
        <v>CMG 5102  Level 2</v>
      </c>
      <c r="F395" s="9" cm="1">
        <f t="array" ref="F395">SUMPRODUCT(('[1]CMG Matrix 2023.07.01'!$A$4:$A$1303=$B$1)*('[1]CMG Matrix 2023.07.01'!$D$4:$D$1303=$C395)*('[1]CMG Matrix 2023.07.01'!$M$3:$P$3=$D395)*('[1]CMG Matrix 2023.07.01'!$M$4:$P$1303))</f>
        <v>0</v>
      </c>
      <c r="G395" t="s">
        <v>54</v>
      </c>
      <c r="H395" t="s">
        <v>55</v>
      </c>
      <c r="I395" s="10">
        <f t="shared" si="82"/>
        <v>0</v>
      </c>
      <c r="J395" s="10">
        <f t="shared" si="83"/>
        <v>0</v>
      </c>
      <c r="K395" s="10">
        <f t="shared" si="86"/>
        <v>0</v>
      </c>
      <c r="L395" s="10">
        <f t="shared" si="87"/>
        <v>0</v>
      </c>
      <c r="M395" s="11" t="s">
        <v>56</v>
      </c>
      <c r="N395" s="10" t="s">
        <v>57</v>
      </c>
      <c r="O395" s="11">
        <f t="shared" si="88"/>
        <v>0</v>
      </c>
      <c r="P395" s="3" t="s">
        <v>58</v>
      </c>
      <c r="Q395" s="3" t="s">
        <v>58</v>
      </c>
      <c r="R395" s="3" t="s">
        <v>58</v>
      </c>
      <c r="S395" s="3" t="s">
        <v>58</v>
      </c>
      <c r="T395" s="10">
        <f t="shared" si="81"/>
        <v>0</v>
      </c>
      <c r="U395" s="10">
        <f t="shared" si="81"/>
        <v>0</v>
      </c>
      <c r="V395" s="10">
        <f t="shared" si="81"/>
        <v>0</v>
      </c>
      <c r="W395" s="10">
        <f t="shared" si="81"/>
        <v>0</v>
      </c>
      <c r="X395" s="10">
        <f t="shared" si="81"/>
        <v>0</v>
      </c>
      <c r="Y395" s="10">
        <f t="shared" si="81"/>
        <v>0</v>
      </c>
      <c r="Z395" s="10">
        <f t="shared" si="81"/>
        <v>0</v>
      </c>
      <c r="AA395" s="3" t="s">
        <v>59</v>
      </c>
      <c r="AB395" s="11" t="s">
        <v>58</v>
      </c>
      <c r="AC395" s="11" t="s">
        <v>58</v>
      </c>
      <c r="AD395" s="11" t="s">
        <v>58</v>
      </c>
      <c r="AE395" s="11" t="s">
        <v>58</v>
      </c>
      <c r="AF395" s="11" t="s">
        <v>58</v>
      </c>
      <c r="AG395" s="11" t="s">
        <v>58</v>
      </c>
      <c r="AH395" s="11" t="s">
        <v>58</v>
      </c>
      <c r="AI395" s="11" t="s">
        <v>58</v>
      </c>
      <c r="AJ395" s="11" t="s">
        <v>58</v>
      </c>
      <c r="AK395" s="11" t="s">
        <v>58</v>
      </c>
      <c r="AL395" s="11" t="s">
        <v>58</v>
      </c>
      <c r="AM395" s="11" t="s">
        <v>58</v>
      </c>
      <c r="AN395" s="11">
        <f t="shared" si="89"/>
        <v>0</v>
      </c>
      <c r="AO395" s="11">
        <f t="shared" si="90"/>
        <v>0</v>
      </c>
      <c r="AP395" s="10">
        <f t="shared" si="91"/>
        <v>0</v>
      </c>
      <c r="AQ395" s="10">
        <f t="shared" si="91"/>
        <v>0</v>
      </c>
      <c r="AR395" s="10">
        <f t="shared" si="91"/>
        <v>0</v>
      </c>
      <c r="AS395" s="10">
        <f t="shared" si="91"/>
        <v>0</v>
      </c>
    </row>
    <row r="396" spans="1:45" x14ac:dyDescent="0.75">
      <c r="A396" t="s">
        <v>51</v>
      </c>
      <c r="B396" t="s">
        <v>82</v>
      </c>
      <c r="C396" s="8">
        <v>5102</v>
      </c>
      <c r="D396" s="3" t="s">
        <v>61</v>
      </c>
      <c r="E396" s="3" t="str">
        <f t="shared" si="85"/>
        <v>CMG 5102  Level 3</v>
      </c>
      <c r="F396" s="9" cm="1">
        <f t="array" ref="F396">SUMPRODUCT(('[1]CMG Matrix 2023.07.01'!$A$4:$A$1303=$B$1)*('[1]CMG Matrix 2023.07.01'!$D$4:$D$1303=$C396)*('[1]CMG Matrix 2023.07.01'!$M$3:$P$3=$D396)*('[1]CMG Matrix 2023.07.01'!$M$4:$P$1303))</f>
        <v>0</v>
      </c>
      <c r="G396" t="s">
        <v>54</v>
      </c>
      <c r="H396" t="s">
        <v>55</v>
      </c>
      <c r="I396" s="10">
        <f t="shared" si="82"/>
        <v>0</v>
      </c>
      <c r="J396" s="10">
        <f t="shared" si="83"/>
        <v>0</v>
      </c>
      <c r="K396" s="10">
        <f t="shared" si="86"/>
        <v>0</v>
      </c>
      <c r="L396" s="10">
        <f t="shared" si="87"/>
        <v>0</v>
      </c>
      <c r="M396" s="11" t="s">
        <v>56</v>
      </c>
      <c r="N396" s="10" t="s">
        <v>57</v>
      </c>
      <c r="O396" s="11">
        <f t="shared" si="88"/>
        <v>0</v>
      </c>
      <c r="P396" s="3" t="s">
        <v>58</v>
      </c>
      <c r="Q396" s="3" t="s">
        <v>58</v>
      </c>
      <c r="R396" s="3" t="s">
        <v>58</v>
      </c>
      <c r="S396" s="3" t="s">
        <v>58</v>
      </c>
      <c r="T396" s="10">
        <f t="shared" si="81"/>
        <v>0</v>
      </c>
      <c r="U396" s="10">
        <f t="shared" si="81"/>
        <v>0</v>
      </c>
      <c r="V396" s="10">
        <f t="shared" si="81"/>
        <v>0</v>
      </c>
      <c r="W396" s="10">
        <f t="shared" si="81"/>
        <v>0</v>
      </c>
      <c r="X396" s="10">
        <f t="shared" si="81"/>
        <v>0</v>
      </c>
      <c r="Y396" s="10">
        <f t="shared" si="81"/>
        <v>0</v>
      </c>
      <c r="Z396" s="10">
        <f t="shared" si="81"/>
        <v>0</v>
      </c>
      <c r="AA396" s="3" t="s">
        <v>59</v>
      </c>
      <c r="AB396" s="11" t="s">
        <v>58</v>
      </c>
      <c r="AC396" s="11" t="s">
        <v>58</v>
      </c>
      <c r="AD396" s="11" t="s">
        <v>58</v>
      </c>
      <c r="AE396" s="11" t="s">
        <v>58</v>
      </c>
      <c r="AF396" s="11" t="s">
        <v>58</v>
      </c>
      <c r="AG396" s="11" t="s">
        <v>58</v>
      </c>
      <c r="AH396" s="11" t="s">
        <v>58</v>
      </c>
      <c r="AI396" s="11" t="s">
        <v>58</v>
      </c>
      <c r="AJ396" s="11" t="s">
        <v>58</v>
      </c>
      <c r="AK396" s="11" t="s">
        <v>58</v>
      </c>
      <c r="AL396" s="11" t="s">
        <v>58</v>
      </c>
      <c r="AM396" s="11" t="s">
        <v>58</v>
      </c>
      <c r="AN396" s="11">
        <f t="shared" si="89"/>
        <v>0</v>
      </c>
      <c r="AO396" s="11">
        <f t="shared" si="90"/>
        <v>0</v>
      </c>
      <c r="AP396" s="10">
        <f t="shared" si="91"/>
        <v>0</v>
      </c>
      <c r="AQ396" s="10">
        <f t="shared" si="91"/>
        <v>0</v>
      </c>
      <c r="AR396" s="10">
        <f t="shared" si="91"/>
        <v>0</v>
      </c>
      <c r="AS396" s="10">
        <f t="shared" si="91"/>
        <v>0</v>
      </c>
    </row>
    <row r="397" spans="1:45" x14ac:dyDescent="0.75">
      <c r="A397" t="s">
        <v>51</v>
      </c>
      <c r="B397" t="s">
        <v>82</v>
      </c>
      <c r="C397" s="8">
        <v>5102</v>
      </c>
      <c r="D397" s="3" t="s">
        <v>62</v>
      </c>
      <c r="E397" s="3" t="str">
        <f t="shared" si="85"/>
        <v>CMG 5102  Level 4</v>
      </c>
      <c r="F397" s="9" cm="1">
        <f t="array" ref="F397">SUMPRODUCT(('[1]CMG Matrix 2023.07.01'!$A$4:$A$1303=$B$1)*('[1]CMG Matrix 2023.07.01'!$D$4:$D$1303=$C397)*('[1]CMG Matrix 2023.07.01'!$M$3:$P$3=$D397)*('[1]CMG Matrix 2023.07.01'!$M$4:$P$1303))</f>
        <v>33751.760000000002</v>
      </c>
      <c r="G397" t="s">
        <v>54</v>
      </c>
      <c r="H397" t="s">
        <v>55</v>
      </c>
      <c r="I397" s="10">
        <f t="shared" si="82"/>
        <v>20251.056</v>
      </c>
      <c r="J397" s="10">
        <f t="shared" si="83"/>
        <v>60753.168000000005</v>
      </c>
      <c r="K397" s="10">
        <f t="shared" si="86"/>
        <v>33751.760000000002</v>
      </c>
      <c r="L397" s="10">
        <f t="shared" si="87"/>
        <v>33751.760000000002</v>
      </c>
      <c r="M397" s="11" t="s">
        <v>56</v>
      </c>
      <c r="N397" s="10" t="s">
        <v>57</v>
      </c>
      <c r="O397" s="11">
        <f t="shared" si="88"/>
        <v>32064.171999999999</v>
      </c>
      <c r="P397" s="3" t="s">
        <v>58</v>
      </c>
      <c r="Q397" s="3" t="s">
        <v>58</v>
      </c>
      <c r="R397" s="3" t="s">
        <v>58</v>
      </c>
      <c r="S397" s="3" t="s">
        <v>58</v>
      </c>
      <c r="T397" s="10">
        <f t="shared" si="81"/>
        <v>60753.168000000005</v>
      </c>
      <c r="U397" s="10">
        <f t="shared" si="81"/>
        <v>60753.168000000005</v>
      </c>
      <c r="V397" s="10">
        <f t="shared" si="81"/>
        <v>60753.168000000005</v>
      </c>
      <c r="W397" s="10">
        <f t="shared" si="81"/>
        <v>60753.168000000005</v>
      </c>
      <c r="X397" s="10">
        <f t="shared" si="81"/>
        <v>60753.168000000005</v>
      </c>
      <c r="Y397" s="10">
        <f t="shared" si="81"/>
        <v>60753.168000000005</v>
      </c>
      <c r="Z397" s="10">
        <f t="shared" si="81"/>
        <v>60753.168000000005</v>
      </c>
      <c r="AA397" s="3" t="s">
        <v>59</v>
      </c>
      <c r="AB397" s="11" t="s">
        <v>58</v>
      </c>
      <c r="AC397" s="11" t="s">
        <v>58</v>
      </c>
      <c r="AD397" s="11" t="s">
        <v>58</v>
      </c>
      <c r="AE397" s="11" t="s">
        <v>58</v>
      </c>
      <c r="AF397" s="11" t="s">
        <v>58</v>
      </c>
      <c r="AG397" s="11" t="s">
        <v>58</v>
      </c>
      <c r="AH397" s="11" t="s">
        <v>58</v>
      </c>
      <c r="AI397" s="11" t="s">
        <v>58</v>
      </c>
      <c r="AJ397" s="11" t="s">
        <v>58</v>
      </c>
      <c r="AK397" s="11" t="s">
        <v>58</v>
      </c>
      <c r="AL397" s="11" t="s">
        <v>58</v>
      </c>
      <c r="AM397" s="11" t="s">
        <v>58</v>
      </c>
      <c r="AN397" s="11">
        <f t="shared" si="89"/>
        <v>20251.056</v>
      </c>
      <c r="AO397" s="11">
        <f t="shared" si="90"/>
        <v>20251.056</v>
      </c>
      <c r="AP397" s="10">
        <f t="shared" si="91"/>
        <v>20251.056</v>
      </c>
      <c r="AQ397" s="10">
        <f t="shared" si="91"/>
        <v>20251.056</v>
      </c>
      <c r="AR397" s="10">
        <f t="shared" si="91"/>
        <v>20251.056</v>
      </c>
      <c r="AS397" s="10">
        <f t="shared" si="91"/>
        <v>20251.056</v>
      </c>
    </row>
    <row r="398" spans="1:45" x14ac:dyDescent="0.75">
      <c r="A398" t="s">
        <v>51</v>
      </c>
      <c r="B398" t="s">
        <v>82</v>
      </c>
      <c r="C398" s="8">
        <v>5103</v>
      </c>
      <c r="D398" s="3" t="s">
        <v>53</v>
      </c>
      <c r="E398" s="3" t="str">
        <f t="shared" si="85"/>
        <v>CMG 5103  Level 1</v>
      </c>
      <c r="F398" s="9" cm="1">
        <f t="array" ref="F398">SUMPRODUCT(('[1]CMG Matrix 2023.07.01'!$A$4:$A$1303=$B$1)*('[1]CMG Matrix 2023.07.01'!$D$4:$D$1303=$C398)*('[1]CMG Matrix 2023.07.01'!$M$3:$P$3=$D398)*('[1]CMG Matrix 2023.07.01'!$M$4:$P$1303))</f>
        <v>0</v>
      </c>
      <c r="G398" t="s">
        <v>54</v>
      </c>
      <c r="H398" t="s">
        <v>55</v>
      </c>
      <c r="I398" s="10">
        <f t="shared" si="82"/>
        <v>0</v>
      </c>
      <c r="J398" s="10">
        <f t="shared" si="83"/>
        <v>0</v>
      </c>
      <c r="K398" s="10">
        <f t="shared" si="86"/>
        <v>0</v>
      </c>
      <c r="L398" s="10">
        <f t="shared" si="87"/>
        <v>0</v>
      </c>
      <c r="M398" s="11" t="s">
        <v>56</v>
      </c>
      <c r="N398" s="10" t="s">
        <v>57</v>
      </c>
      <c r="O398" s="11">
        <f t="shared" si="88"/>
        <v>0</v>
      </c>
      <c r="P398" s="3" t="s">
        <v>58</v>
      </c>
      <c r="Q398" s="3" t="s">
        <v>58</v>
      </c>
      <c r="R398" s="3" t="s">
        <v>58</v>
      </c>
      <c r="S398" s="3" t="s">
        <v>58</v>
      </c>
      <c r="T398" s="10">
        <f t="shared" si="81"/>
        <v>0</v>
      </c>
      <c r="U398" s="10">
        <f t="shared" si="81"/>
        <v>0</v>
      </c>
      <c r="V398" s="10">
        <f t="shared" si="81"/>
        <v>0</v>
      </c>
      <c r="W398" s="10">
        <f t="shared" si="81"/>
        <v>0</v>
      </c>
      <c r="X398" s="10">
        <f t="shared" si="81"/>
        <v>0</v>
      </c>
      <c r="Y398" s="10">
        <f t="shared" si="81"/>
        <v>0</v>
      </c>
      <c r="Z398" s="10">
        <f t="shared" si="81"/>
        <v>0</v>
      </c>
      <c r="AA398" s="3" t="s">
        <v>59</v>
      </c>
      <c r="AB398" s="11" t="s">
        <v>58</v>
      </c>
      <c r="AC398" s="11" t="s">
        <v>58</v>
      </c>
      <c r="AD398" s="11" t="s">
        <v>58</v>
      </c>
      <c r="AE398" s="11" t="s">
        <v>58</v>
      </c>
      <c r="AF398" s="11" t="s">
        <v>58</v>
      </c>
      <c r="AG398" s="11" t="s">
        <v>58</v>
      </c>
      <c r="AH398" s="11" t="s">
        <v>58</v>
      </c>
      <c r="AI398" s="11" t="s">
        <v>58</v>
      </c>
      <c r="AJ398" s="11" t="s">
        <v>58</v>
      </c>
      <c r="AK398" s="11" t="s">
        <v>58</v>
      </c>
      <c r="AL398" s="11" t="s">
        <v>58</v>
      </c>
      <c r="AM398" s="11" t="s">
        <v>58</v>
      </c>
      <c r="AN398" s="11">
        <f t="shared" si="89"/>
        <v>0</v>
      </c>
      <c r="AO398" s="11">
        <f t="shared" si="90"/>
        <v>0</v>
      </c>
      <c r="AP398" s="10">
        <f t="shared" si="91"/>
        <v>0</v>
      </c>
      <c r="AQ398" s="10">
        <f t="shared" si="91"/>
        <v>0</v>
      </c>
      <c r="AR398" s="10">
        <f t="shared" si="91"/>
        <v>0</v>
      </c>
      <c r="AS398" s="10">
        <f t="shared" si="91"/>
        <v>0</v>
      </c>
    </row>
    <row r="399" spans="1:45" x14ac:dyDescent="0.75">
      <c r="A399" t="s">
        <v>51</v>
      </c>
      <c r="B399" t="s">
        <v>82</v>
      </c>
      <c r="C399" s="8">
        <v>5103</v>
      </c>
      <c r="D399" s="3" t="s">
        <v>60</v>
      </c>
      <c r="E399" s="3" t="str">
        <f t="shared" si="85"/>
        <v>CMG 5103  Level 2</v>
      </c>
      <c r="F399" s="9" cm="1">
        <f t="array" ref="F399">SUMPRODUCT(('[1]CMG Matrix 2023.07.01'!$A$4:$A$1303=$B$1)*('[1]CMG Matrix 2023.07.01'!$D$4:$D$1303=$C399)*('[1]CMG Matrix 2023.07.01'!$M$3:$P$3=$D399)*('[1]CMG Matrix 2023.07.01'!$M$4:$P$1303))</f>
        <v>0</v>
      </c>
      <c r="G399" t="s">
        <v>54</v>
      </c>
      <c r="H399" t="s">
        <v>55</v>
      </c>
      <c r="I399" s="10">
        <f t="shared" si="82"/>
        <v>0</v>
      </c>
      <c r="J399" s="10">
        <f t="shared" si="83"/>
        <v>0</v>
      </c>
      <c r="K399" s="10">
        <f t="shared" si="86"/>
        <v>0</v>
      </c>
      <c r="L399" s="10">
        <f t="shared" si="87"/>
        <v>0</v>
      </c>
      <c r="M399" s="11" t="s">
        <v>56</v>
      </c>
      <c r="N399" s="10" t="s">
        <v>57</v>
      </c>
      <c r="O399" s="11">
        <f t="shared" si="88"/>
        <v>0</v>
      </c>
      <c r="P399" s="3" t="s">
        <v>58</v>
      </c>
      <c r="Q399" s="3" t="s">
        <v>58</v>
      </c>
      <c r="R399" s="3" t="s">
        <v>58</v>
      </c>
      <c r="S399" s="3" t="s">
        <v>58</v>
      </c>
      <c r="T399" s="10">
        <f t="shared" si="81"/>
        <v>0</v>
      </c>
      <c r="U399" s="10">
        <f t="shared" si="81"/>
        <v>0</v>
      </c>
      <c r="V399" s="10">
        <f t="shared" si="81"/>
        <v>0</v>
      </c>
      <c r="W399" s="10">
        <f t="shared" si="81"/>
        <v>0</v>
      </c>
      <c r="X399" s="10">
        <f t="shared" si="81"/>
        <v>0</v>
      </c>
      <c r="Y399" s="10">
        <f t="shared" si="81"/>
        <v>0</v>
      </c>
      <c r="Z399" s="10">
        <f t="shared" si="81"/>
        <v>0</v>
      </c>
      <c r="AA399" s="3" t="s">
        <v>59</v>
      </c>
      <c r="AB399" s="11" t="s">
        <v>58</v>
      </c>
      <c r="AC399" s="11" t="s">
        <v>58</v>
      </c>
      <c r="AD399" s="11" t="s">
        <v>58</v>
      </c>
      <c r="AE399" s="11" t="s">
        <v>58</v>
      </c>
      <c r="AF399" s="11" t="s">
        <v>58</v>
      </c>
      <c r="AG399" s="11" t="s">
        <v>58</v>
      </c>
      <c r="AH399" s="11" t="s">
        <v>58</v>
      </c>
      <c r="AI399" s="11" t="s">
        <v>58</v>
      </c>
      <c r="AJ399" s="11" t="s">
        <v>58</v>
      </c>
      <c r="AK399" s="11" t="s">
        <v>58</v>
      </c>
      <c r="AL399" s="11" t="s">
        <v>58</v>
      </c>
      <c r="AM399" s="11" t="s">
        <v>58</v>
      </c>
      <c r="AN399" s="11">
        <f t="shared" si="89"/>
        <v>0</v>
      </c>
      <c r="AO399" s="11">
        <f t="shared" si="90"/>
        <v>0</v>
      </c>
      <c r="AP399" s="10">
        <f t="shared" si="91"/>
        <v>0</v>
      </c>
      <c r="AQ399" s="10">
        <f t="shared" si="91"/>
        <v>0</v>
      </c>
      <c r="AR399" s="10">
        <f t="shared" si="91"/>
        <v>0</v>
      </c>
      <c r="AS399" s="10">
        <f t="shared" si="91"/>
        <v>0</v>
      </c>
    </row>
    <row r="400" spans="1:45" x14ac:dyDescent="0.75">
      <c r="A400" t="s">
        <v>51</v>
      </c>
      <c r="B400" t="s">
        <v>82</v>
      </c>
      <c r="C400" s="8">
        <v>5103</v>
      </c>
      <c r="D400" s="3" t="s">
        <v>61</v>
      </c>
      <c r="E400" s="3" t="str">
        <f t="shared" si="85"/>
        <v>CMG 5103  Level 3</v>
      </c>
      <c r="F400" s="9" cm="1">
        <f t="array" ref="F400">SUMPRODUCT(('[1]CMG Matrix 2023.07.01'!$A$4:$A$1303=$B$1)*('[1]CMG Matrix 2023.07.01'!$D$4:$D$1303=$C400)*('[1]CMG Matrix 2023.07.01'!$M$3:$P$3=$D400)*('[1]CMG Matrix 2023.07.01'!$M$4:$P$1303))</f>
        <v>0</v>
      </c>
      <c r="G400" t="s">
        <v>54</v>
      </c>
      <c r="H400" t="s">
        <v>55</v>
      </c>
      <c r="I400" s="10">
        <f t="shared" si="82"/>
        <v>0</v>
      </c>
      <c r="J400" s="10">
        <f t="shared" si="83"/>
        <v>0</v>
      </c>
      <c r="K400" s="10">
        <f t="shared" si="86"/>
        <v>0</v>
      </c>
      <c r="L400" s="10">
        <f t="shared" si="87"/>
        <v>0</v>
      </c>
      <c r="M400" s="11" t="s">
        <v>56</v>
      </c>
      <c r="N400" s="10" t="s">
        <v>57</v>
      </c>
      <c r="O400" s="11">
        <f t="shared" si="88"/>
        <v>0</v>
      </c>
      <c r="P400" s="3" t="s">
        <v>58</v>
      </c>
      <c r="Q400" s="3" t="s">
        <v>58</v>
      </c>
      <c r="R400" s="3" t="s">
        <v>58</v>
      </c>
      <c r="S400" s="3" t="s">
        <v>58</v>
      </c>
      <c r="T400" s="10">
        <f t="shared" si="81"/>
        <v>0</v>
      </c>
      <c r="U400" s="10">
        <f t="shared" si="81"/>
        <v>0</v>
      </c>
      <c r="V400" s="10">
        <f t="shared" si="81"/>
        <v>0</v>
      </c>
      <c r="W400" s="10">
        <f t="shared" si="81"/>
        <v>0</v>
      </c>
      <c r="X400" s="10">
        <f t="shared" si="81"/>
        <v>0</v>
      </c>
      <c r="Y400" s="10">
        <f t="shared" si="81"/>
        <v>0</v>
      </c>
      <c r="Z400" s="10">
        <f t="shared" si="81"/>
        <v>0</v>
      </c>
      <c r="AA400" s="3" t="s">
        <v>59</v>
      </c>
      <c r="AB400" s="11" t="s">
        <v>58</v>
      </c>
      <c r="AC400" s="11" t="s">
        <v>58</v>
      </c>
      <c r="AD400" s="11" t="s">
        <v>58</v>
      </c>
      <c r="AE400" s="11" t="s">
        <v>58</v>
      </c>
      <c r="AF400" s="11" t="s">
        <v>58</v>
      </c>
      <c r="AG400" s="11" t="s">
        <v>58</v>
      </c>
      <c r="AH400" s="11" t="s">
        <v>58</v>
      </c>
      <c r="AI400" s="11" t="s">
        <v>58</v>
      </c>
      <c r="AJ400" s="11" t="s">
        <v>58</v>
      </c>
      <c r="AK400" s="11" t="s">
        <v>58</v>
      </c>
      <c r="AL400" s="11" t="s">
        <v>58</v>
      </c>
      <c r="AM400" s="11" t="s">
        <v>58</v>
      </c>
      <c r="AN400" s="11">
        <f t="shared" si="89"/>
        <v>0</v>
      </c>
      <c r="AO400" s="11">
        <f t="shared" si="90"/>
        <v>0</v>
      </c>
      <c r="AP400" s="10">
        <f t="shared" si="91"/>
        <v>0</v>
      </c>
      <c r="AQ400" s="10">
        <f t="shared" si="91"/>
        <v>0</v>
      </c>
      <c r="AR400" s="10">
        <f t="shared" si="91"/>
        <v>0</v>
      </c>
      <c r="AS400" s="10">
        <f t="shared" si="91"/>
        <v>0</v>
      </c>
    </row>
    <row r="401" spans="1:45" x14ac:dyDescent="0.75">
      <c r="A401" t="s">
        <v>51</v>
      </c>
      <c r="B401" t="s">
        <v>82</v>
      </c>
      <c r="C401" s="8">
        <v>5103</v>
      </c>
      <c r="D401" s="3" t="s">
        <v>62</v>
      </c>
      <c r="E401" s="3" t="str">
        <f t="shared" si="85"/>
        <v>CMG 5103  Level 4</v>
      </c>
      <c r="F401" s="9" cm="1">
        <f t="array" ref="F401">SUMPRODUCT(('[1]CMG Matrix 2023.07.01'!$A$4:$A$1303=$B$1)*('[1]CMG Matrix 2023.07.01'!$D$4:$D$1303=$C401)*('[1]CMG Matrix 2023.07.01'!$M$3:$P$3=$D401)*('[1]CMG Matrix 2023.07.01'!$M$4:$P$1303))</f>
        <v>15836.06</v>
      </c>
      <c r="G401" t="s">
        <v>54</v>
      </c>
      <c r="H401" t="s">
        <v>55</v>
      </c>
      <c r="I401" s="10">
        <f t="shared" si="82"/>
        <v>9501.6359999999986</v>
      </c>
      <c r="J401" s="10">
        <f t="shared" si="83"/>
        <v>28504.907999999999</v>
      </c>
      <c r="K401" s="10">
        <f t="shared" si="86"/>
        <v>15836.06</v>
      </c>
      <c r="L401" s="10">
        <f t="shared" si="87"/>
        <v>15836.06</v>
      </c>
      <c r="M401" s="11" t="s">
        <v>56</v>
      </c>
      <c r="N401" s="10" t="s">
        <v>57</v>
      </c>
      <c r="O401" s="11">
        <f t="shared" si="88"/>
        <v>15044.257</v>
      </c>
      <c r="P401" s="3" t="s">
        <v>58</v>
      </c>
      <c r="Q401" s="3" t="s">
        <v>58</v>
      </c>
      <c r="R401" s="3" t="s">
        <v>58</v>
      </c>
      <c r="S401" s="3" t="s">
        <v>58</v>
      </c>
      <c r="T401" s="10">
        <f t="shared" si="81"/>
        <v>28504.907999999999</v>
      </c>
      <c r="U401" s="10">
        <f t="shared" si="81"/>
        <v>28504.907999999999</v>
      </c>
      <c r="V401" s="10">
        <f t="shared" si="81"/>
        <v>28504.907999999999</v>
      </c>
      <c r="W401" s="10">
        <f t="shared" si="81"/>
        <v>28504.907999999999</v>
      </c>
      <c r="X401" s="10">
        <f t="shared" si="81"/>
        <v>28504.907999999999</v>
      </c>
      <c r="Y401" s="10">
        <f t="shared" si="81"/>
        <v>28504.907999999999</v>
      </c>
      <c r="Z401" s="10">
        <f t="shared" si="81"/>
        <v>28504.907999999999</v>
      </c>
      <c r="AA401" s="3" t="s">
        <v>59</v>
      </c>
      <c r="AB401" s="11" t="s">
        <v>58</v>
      </c>
      <c r="AC401" s="11" t="s">
        <v>58</v>
      </c>
      <c r="AD401" s="11" t="s">
        <v>58</v>
      </c>
      <c r="AE401" s="11" t="s">
        <v>58</v>
      </c>
      <c r="AF401" s="11" t="s">
        <v>58</v>
      </c>
      <c r="AG401" s="11" t="s">
        <v>58</v>
      </c>
      <c r="AH401" s="11" t="s">
        <v>58</v>
      </c>
      <c r="AI401" s="11" t="s">
        <v>58</v>
      </c>
      <c r="AJ401" s="11" t="s">
        <v>58</v>
      </c>
      <c r="AK401" s="11" t="s">
        <v>58</v>
      </c>
      <c r="AL401" s="11" t="s">
        <v>58</v>
      </c>
      <c r="AM401" s="11" t="s">
        <v>58</v>
      </c>
      <c r="AN401" s="11">
        <f t="shared" si="89"/>
        <v>9501.6359999999986</v>
      </c>
      <c r="AO401" s="11">
        <f t="shared" si="90"/>
        <v>9501.6359999999986</v>
      </c>
      <c r="AP401" s="10">
        <f t="shared" si="91"/>
        <v>9501.6359999999986</v>
      </c>
      <c r="AQ401" s="10">
        <f t="shared" si="91"/>
        <v>9501.6359999999986</v>
      </c>
      <c r="AR401" s="10">
        <f t="shared" si="91"/>
        <v>9501.6359999999986</v>
      </c>
      <c r="AS401" s="10">
        <f t="shared" si="91"/>
        <v>9501.6359999999986</v>
      </c>
    </row>
    <row r="402" spans="1:45" x14ac:dyDescent="0.75">
      <c r="A402" t="s">
        <v>51</v>
      </c>
      <c r="B402" t="s">
        <v>82</v>
      </c>
      <c r="C402" s="8">
        <v>5104</v>
      </c>
      <c r="D402" s="3" t="s">
        <v>53</v>
      </c>
      <c r="E402" s="3" t="str">
        <f t="shared" si="85"/>
        <v>CMG 5104  Level 1</v>
      </c>
      <c r="F402" s="9" cm="1">
        <f t="array" ref="F402">SUMPRODUCT(('[1]CMG Matrix 2023.07.01'!$A$4:$A$1303=$B$1)*('[1]CMG Matrix 2023.07.01'!$D$4:$D$1303=$C402)*('[1]CMG Matrix 2023.07.01'!$M$3:$P$3=$D402)*('[1]CMG Matrix 2023.07.01'!$M$4:$P$1303))</f>
        <v>0</v>
      </c>
      <c r="G402" t="s">
        <v>54</v>
      </c>
      <c r="H402" t="s">
        <v>55</v>
      </c>
      <c r="I402" s="10">
        <f t="shared" si="82"/>
        <v>0</v>
      </c>
      <c r="J402" s="10">
        <f t="shared" si="83"/>
        <v>0</v>
      </c>
      <c r="K402" s="10">
        <f t="shared" si="86"/>
        <v>0</v>
      </c>
      <c r="L402" s="10">
        <f t="shared" si="87"/>
        <v>0</v>
      </c>
      <c r="M402" s="11" t="s">
        <v>56</v>
      </c>
      <c r="N402" s="10" t="s">
        <v>57</v>
      </c>
      <c r="O402" s="11">
        <f t="shared" si="88"/>
        <v>0</v>
      </c>
      <c r="P402" s="3" t="s">
        <v>58</v>
      </c>
      <c r="Q402" s="3" t="s">
        <v>58</v>
      </c>
      <c r="R402" s="3" t="s">
        <v>58</v>
      </c>
      <c r="S402" s="3" t="s">
        <v>58</v>
      </c>
      <c r="T402" s="10">
        <f t="shared" si="81"/>
        <v>0</v>
      </c>
      <c r="U402" s="10">
        <f t="shared" si="81"/>
        <v>0</v>
      </c>
      <c r="V402" s="10">
        <f t="shared" si="81"/>
        <v>0</v>
      </c>
      <c r="W402" s="10">
        <f t="shared" si="81"/>
        <v>0</v>
      </c>
      <c r="X402" s="10">
        <f t="shared" si="81"/>
        <v>0</v>
      </c>
      <c r="Y402" s="10">
        <f t="shared" si="81"/>
        <v>0</v>
      </c>
      <c r="Z402" s="10">
        <f t="shared" si="81"/>
        <v>0</v>
      </c>
      <c r="AA402" s="3" t="s">
        <v>59</v>
      </c>
      <c r="AB402" s="11" t="s">
        <v>58</v>
      </c>
      <c r="AC402" s="11" t="s">
        <v>58</v>
      </c>
      <c r="AD402" s="11" t="s">
        <v>58</v>
      </c>
      <c r="AE402" s="11" t="s">
        <v>58</v>
      </c>
      <c r="AF402" s="11" t="s">
        <v>58</v>
      </c>
      <c r="AG402" s="11" t="s">
        <v>58</v>
      </c>
      <c r="AH402" s="11" t="s">
        <v>58</v>
      </c>
      <c r="AI402" s="11" t="s">
        <v>58</v>
      </c>
      <c r="AJ402" s="11" t="s">
        <v>58</v>
      </c>
      <c r="AK402" s="11" t="s">
        <v>58</v>
      </c>
      <c r="AL402" s="11" t="s">
        <v>58</v>
      </c>
      <c r="AM402" s="11" t="s">
        <v>58</v>
      </c>
      <c r="AN402" s="11">
        <f t="shared" si="89"/>
        <v>0</v>
      </c>
      <c r="AO402" s="11">
        <f t="shared" si="90"/>
        <v>0</v>
      </c>
      <c r="AP402" s="10">
        <f t="shared" si="91"/>
        <v>0</v>
      </c>
      <c r="AQ402" s="10">
        <f t="shared" si="91"/>
        <v>0</v>
      </c>
      <c r="AR402" s="10">
        <f t="shared" si="91"/>
        <v>0</v>
      </c>
      <c r="AS402" s="10">
        <f t="shared" si="91"/>
        <v>0</v>
      </c>
    </row>
    <row r="403" spans="1:45" x14ac:dyDescent="0.75">
      <c r="A403" t="s">
        <v>51</v>
      </c>
      <c r="B403" t="s">
        <v>82</v>
      </c>
      <c r="C403" s="8">
        <v>5104</v>
      </c>
      <c r="D403" s="3" t="s">
        <v>60</v>
      </c>
      <c r="E403" s="3" t="str">
        <f t="shared" si="85"/>
        <v>CMG 5104  Level 2</v>
      </c>
      <c r="F403" s="9" cm="1">
        <f t="array" ref="F403">SUMPRODUCT(('[1]CMG Matrix 2023.07.01'!$A$4:$A$1303=$B$1)*('[1]CMG Matrix 2023.07.01'!$D$4:$D$1303=$C403)*('[1]CMG Matrix 2023.07.01'!$M$3:$P$3=$D403)*('[1]CMG Matrix 2023.07.01'!$M$4:$P$1303))</f>
        <v>0</v>
      </c>
      <c r="G403" t="s">
        <v>54</v>
      </c>
      <c r="H403" t="s">
        <v>55</v>
      </c>
      <c r="I403" s="10">
        <f t="shared" si="82"/>
        <v>0</v>
      </c>
      <c r="J403" s="10">
        <f t="shared" si="83"/>
        <v>0</v>
      </c>
      <c r="K403" s="10">
        <f t="shared" si="86"/>
        <v>0</v>
      </c>
      <c r="L403" s="10">
        <f t="shared" si="87"/>
        <v>0</v>
      </c>
      <c r="M403" s="11" t="s">
        <v>56</v>
      </c>
      <c r="N403" s="10" t="s">
        <v>57</v>
      </c>
      <c r="O403" s="11">
        <f t="shared" si="88"/>
        <v>0</v>
      </c>
      <c r="P403" s="3" t="s">
        <v>58</v>
      </c>
      <c r="Q403" s="3" t="s">
        <v>58</v>
      </c>
      <c r="R403" s="3" t="s">
        <v>58</v>
      </c>
      <c r="S403" s="3" t="s">
        <v>58</v>
      </c>
      <c r="T403" s="10">
        <f t="shared" si="81"/>
        <v>0</v>
      </c>
      <c r="U403" s="10">
        <f t="shared" si="81"/>
        <v>0</v>
      </c>
      <c r="V403" s="10">
        <f t="shared" si="81"/>
        <v>0</v>
      </c>
      <c r="W403" s="10">
        <f t="shared" si="81"/>
        <v>0</v>
      </c>
      <c r="X403" s="10">
        <f t="shared" si="81"/>
        <v>0</v>
      </c>
      <c r="Y403" s="10">
        <f t="shared" si="81"/>
        <v>0</v>
      </c>
      <c r="Z403" s="10">
        <f t="shared" si="81"/>
        <v>0</v>
      </c>
      <c r="AA403" s="3" t="s">
        <v>59</v>
      </c>
      <c r="AB403" s="11" t="s">
        <v>58</v>
      </c>
      <c r="AC403" s="11" t="s">
        <v>58</v>
      </c>
      <c r="AD403" s="11" t="s">
        <v>58</v>
      </c>
      <c r="AE403" s="11" t="s">
        <v>58</v>
      </c>
      <c r="AF403" s="11" t="s">
        <v>58</v>
      </c>
      <c r="AG403" s="11" t="s">
        <v>58</v>
      </c>
      <c r="AH403" s="11" t="s">
        <v>58</v>
      </c>
      <c r="AI403" s="11" t="s">
        <v>58</v>
      </c>
      <c r="AJ403" s="11" t="s">
        <v>58</v>
      </c>
      <c r="AK403" s="11" t="s">
        <v>58</v>
      </c>
      <c r="AL403" s="11" t="s">
        <v>58</v>
      </c>
      <c r="AM403" s="11" t="s">
        <v>58</v>
      </c>
      <c r="AN403" s="11">
        <f t="shared" si="89"/>
        <v>0</v>
      </c>
      <c r="AO403" s="11">
        <f t="shared" si="90"/>
        <v>0</v>
      </c>
      <c r="AP403" s="10">
        <f t="shared" si="91"/>
        <v>0</v>
      </c>
      <c r="AQ403" s="10">
        <f t="shared" si="91"/>
        <v>0</v>
      </c>
      <c r="AR403" s="10">
        <f t="shared" si="91"/>
        <v>0</v>
      </c>
      <c r="AS403" s="10">
        <f t="shared" si="91"/>
        <v>0</v>
      </c>
    </row>
    <row r="404" spans="1:45" x14ac:dyDescent="0.75">
      <c r="A404" t="s">
        <v>51</v>
      </c>
      <c r="B404" t="s">
        <v>82</v>
      </c>
      <c r="C404" s="8">
        <v>5104</v>
      </c>
      <c r="D404" s="3" t="s">
        <v>61</v>
      </c>
      <c r="E404" s="3" t="str">
        <f t="shared" si="85"/>
        <v>CMG 5104  Level 3</v>
      </c>
      <c r="F404" s="9" cm="1">
        <f t="array" ref="F404">SUMPRODUCT(('[1]CMG Matrix 2023.07.01'!$A$4:$A$1303=$B$1)*('[1]CMG Matrix 2023.07.01'!$D$4:$D$1303=$C404)*('[1]CMG Matrix 2023.07.01'!$M$3:$P$3=$D404)*('[1]CMG Matrix 2023.07.01'!$M$4:$P$1303))</f>
        <v>0</v>
      </c>
      <c r="G404" t="s">
        <v>54</v>
      </c>
      <c r="H404" t="s">
        <v>55</v>
      </c>
      <c r="I404" s="10">
        <f t="shared" si="82"/>
        <v>0</v>
      </c>
      <c r="J404" s="10">
        <f t="shared" si="83"/>
        <v>0</v>
      </c>
      <c r="K404" s="10">
        <f t="shared" si="86"/>
        <v>0</v>
      </c>
      <c r="L404" s="10">
        <f t="shared" si="87"/>
        <v>0</v>
      </c>
      <c r="M404" s="11" t="s">
        <v>56</v>
      </c>
      <c r="N404" s="10" t="s">
        <v>57</v>
      </c>
      <c r="O404" s="11">
        <f t="shared" si="88"/>
        <v>0</v>
      </c>
      <c r="P404" s="3" t="s">
        <v>58</v>
      </c>
      <c r="Q404" s="3" t="s">
        <v>58</v>
      </c>
      <c r="R404" s="3" t="s">
        <v>58</v>
      </c>
      <c r="S404" s="3" t="s">
        <v>58</v>
      </c>
      <c r="T404" s="10">
        <f t="shared" si="81"/>
        <v>0</v>
      </c>
      <c r="U404" s="10">
        <f t="shared" si="81"/>
        <v>0</v>
      </c>
      <c r="V404" s="10">
        <f t="shared" si="81"/>
        <v>0</v>
      </c>
      <c r="W404" s="10">
        <f t="shared" si="81"/>
        <v>0</v>
      </c>
      <c r="X404" s="10">
        <f t="shared" si="81"/>
        <v>0</v>
      </c>
      <c r="Y404" s="10">
        <f t="shared" si="81"/>
        <v>0</v>
      </c>
      <c r="Z404" s="10">
        <f t="shared" si="81"/>
        <v>0</v>
      </c>
      <c r="AA404" s="3" t="s">
        <v>59</v>
      </c>
      <c r="AB404" s="11" t="s">
        <v>58</v>
      </c>
      <c r="AC404" s="11" t="s">
        <v>58</v>
      </c>
      <c r="AD404" s="11" t="s">
        <v>58</v>
      </c>
      <c r="AE404" s="11" t="s">
        <v>58</v>
      </c>
      <c r="AF404" s="11" t="s">
        <v>58</v>
      </c>
      <c r="AG404" s="11" t="s">
        <v>58</v>
      </c>
      <c r="AH404" s="11" t="s">
        <v>58</v>
      </c>
      <c r="AI404" s="11" t="s">
        <v>58</v>
      </c>
      <c r="AJ404" s="11" t="s">
        <v>58</v>
      </c>
      <c r="AK404" s="11" t="s">
        <v>58</v>
      </c>
      <c r="AL404" s="11" t="s">
        <v>58</v>
      </c>
      <c r="AM404" s="11" t="s">
        <v>58</v>
      </c>
      <c r="AN404" s="11">
        <f t="shared" si="89"/>
        <v>0</v>
      </c>
      <c r="AO404" s="11">
        <f t="shared" si="90"/>
        <v>0</v>
      </c>
      <c r="AP404" s="10">
        <f t="shared" si="91"/>
        <v>0</v>
      </c>
      <c r="AQ404" s="10">
        <f t="shared" si="91"/>
        <v>0</v>
      </c>
      <c r="AR404" s="10">
        <f t="shared" si="91"/>
        <v>0</v>
      </c>
      <c r="AS404" s="10">
        <f t="shared" si="91"/>
        <v>0</v>
      </c>
    </row>
    <row r="405" spans="1:45" x14ac:dyDescent="0.75">
      <c r="A405" t="s">
        <v>51</v>
      </c>
      <c r="B405" t="s">
        <v>82</v>
      </c>
      <c r="C405" s="8">
        <v>5104</v>
      </c>
      <c r="D405" s="3" t="s">
        <v>62</v>
      </c>
      <c r="E405" s="3" t="str">
        <f t="shared" si="85"/>
        <v>CMG 5104  Level 4</v>
      </c>
      <c r="F405" s="9" cm="1">
        <f t="array" ref="F405">SUMPRODUCT(('[1]CMG Matrix 2023.07.01'!$A$4:$A$1303=$B$1)*('[1]CMG Matrix 2023.07.01'!$D$4:$D$1303=$C405)*('[1]CMG Matrix 2023.07.01'!$M$3:$P$3=$D405)*('[1]CMG Matrix 2023.07.01'!$M$4:$P$1303))</f>
        <v>42291.17</v>
      </c>
      <c r="G405" t="s">
        <v>54</v>
      </c>
      <c r="H405" t="s">
        <v>55</v>
      </c>
      <c r="I405" s="10">
        <f t="shared" si="82"/>
        <v>25374.701999999997</v>
      </c>
      <c r="J405" s="10">
        <f t="shared" si="83"/>
        <v>76124.106</v>
      </c>
      <c r="K405" s="10">
        <f t="shared" si="86"/>
        <v>42291.17</v>
      </c>
      <c r="L405" s="10">
        <f t="shared" si="87"/>
        <v>42291.17</v>
      </c>
      <c r="M405" s="11" t="s">
        <v>56</v>
      </c>
      <c r="N405" s="10" t="s">
        <v>57</v>
      </c>
      <c r="O405" s="11">
        <f t="shared" si="88"/>
        <v>40176.611499999999</v>
      </c>
      <c r="P405" s="3" t="s">
        <v>58</v>
      </c>
      <c r="Q405" s="3" t="s">
        <v>58</v>
      </c>
      <c r="R405" s="3" t="s">
        <v>58</v>
      </c>
      <c r="S405" s="3" t="s">
        <v>58</v>
      </c>
      <c r="T405" s="10">
        <f t="shared" si="81"/>
        <v>76124.106</v>
      </c>
      <c r="U405" s="10">
        <f t="shared" si="81"/>
        <v>76124.106</v>
      </c>
      <c r="V405" s="10">
        <f t="shared" si="81"/>
        <v>76124.106</v>
      </c>
      <c r="W405" s="10">
        <f t="shared" si="81"/>
        <v>76124.106</v>
      </c>
      <c r="X405" s="10">
        <f t="shared" si="81"/>
        <v>76124.106</v>
      </c>
      <c r="Y405" s="10">
        <f t="shared" si="81"/>
        <v>76124.106</v>
      </c>
      <c r="Z405" s="10">
        <f t="shared" si="81"/>
        <v>76124.106</v>
      </c>
      <c r="AA405" s="3" t="s">
        <v>59</v>
      </c>
      <c r="AB405" s="11" t="s">
        <v>58</v>
      </c>
      <c r="AC405" s="11" t="s">
        <v>58</v>
      </c>
      <c r="AD405" s="11" t="s">
        <v>58</v>
      </c>
      <c r="AE405" s="11" t="s">
        <v>58</v>
      </c>
      <c r="AF405" s="11" t="s">
        <v>58</v>
      </c>
      <c r="AG405" s="11" t="s">
        <v>58</v>
      </c>
      <c r="AH405" s="11" t="s">
        <v>58</v>
      </c>
      <c r="AI405" s="11" t="s">
        <v>58</v>
      </c>
      <c r="AJ405" s="11" t="s">
        <v>58</v>
      </c>
      <c r="AK405" s="11" t="s">
        <v>58</v>
      </c>
      <c r="AL405" s="11" t="s">
        <v>58</v>
      </c>
      <c r="AM405" s="11" t="s">
        <v>58</v>
      </c>
      <c r="AN405" s="11">
        <f t="shared" si="89"/>
        <v>25374.701999999997</v>
      </c>
      <c r="AO405" s="11">
        <f t="shared" si="90"/>
        <v>25374.701999999997</v>
      </c>
      <c r="AP405" s="10">
        <f t="shared" si="91"/>
        <v>25374.701999999997</v>
      </c>
      <c r="AQ405" s="10">
        <f t="shared" si="91"/>
        <v>25374.701999999997</v>
      </c>
      <c r="AR405" s="10">
        <f t="shared" si="91"/>
        <v>25374.701999999997</v>
      </c>
      <c r="AS405" s="10">
        <f t="shared" si="91"/>
        <v>25374.701999999997</v>
      </c>
    </row>
    <row r="406" spans="1:45" x14ac:dyDescent="0.75">
      <c r="A406" t="s">
        <v>51</v>
      </c>
      <c r="B406" t="s">
        <v>83</v>
      </c>
      <c r="E406" s="3" t="s">
        <v>84</v>
      </c>
      <c r="F406" s="3" t="s">
        <v>84</v>
      </c>
      <c r="G406" s="3" t="s">
        <v>85</v>
      </c>
      <c r="H406" s="3" t="s">
        <v>85</v>
      </c>
      <c r="I406" s="3" t="s">
        <v>85</v>
      </c>
      <c r="J406" s="3" t="s">
        <v>85</v>
      </c>
      <c r="K406" s="3" t="s">
        <v>85</v>
      </c>
      <c r="L406" s="3" t="s">
        <v>85</v>
      </c>
      <c r="M406" s="3" t="s">
        <v>85</v>
      </c>
      <c r="N406" s="3" t="s">
        <v>85</v>
      </c>
      <c r="O406" s="3" t="s">
        <v>85</v>
      </c>
      <c r="P406" s="3" t="s">
        <v>85</v>
      </c>
      <c r="Q406" s="3" t="s">
        <v>85</v>
      </c>
      <c r="R406" s="3" t="s">
        <v>85</v>
      </c>
      <c r="S406" s="3" t="s">
        <v>85</v>
      </c>
      <c r="T406" s="3" t="s">
        <v>85</v>
      </c>
      <c r="U406" s="3" t="s">
        <v>85</v>
      </c>
      <c r="V406" s="3" t="s">
        <v>85</v>
      </c>
      <c r="W406" s="3" t="s">
        <v>85</v>
      </c>
      <c r="X406" s="3" t="s">
        <v>85</v>
      </c>
      <c r="Y406" s="3" t="s">
        <v>85</v>
      </c>
      <c r="Z406" s="3" t="s">
        <v>85</v>
      </c>
      <c r="AA406" s="3" t="s">
        <v>85</v>
      </c>
      <c r="AB406" s="3" t="s">
        <v>85</v>
      </c>
      <c r="AC406" s="3" t="s">
        <v>85</v>
      </c>
      <c r="AD406" s="3" t="s">
        <v>85</v>
      </c>
      <c r="AE406" s="3" t="s">
        <v>85</v>
      </c>
      <c r="AF406" s="3" t="s">
        <v>85</v>
      </c>
      <c r="AG406" s="3" t="s">
        <v>85</v>
      </c>
      <c r="AH406" s="3" t="s">
        <v>85</v>
      </c>
      <c r="AI406" s="3" t="s">
        <v>85</v>
      </c>
      <c r="AJ406" s="3" t="s">
        <v>85</v>
      </c>
      <c r="AK406" s="3" t="s">
        <v>85</v>
      </c>
      <c r="AL406" s="3" t="s">
        <v>85</v>
      </c>
      <c r="AM406" s="3" t="s">
        <v>85</v>
      </c>
      <c r="AN406" s="3" t="s">
        <v>85</v>
      </c>
      <c r="AO406" s="3" t="s">
        <v>85</v>
      </c>
      <c r="AP406" s="3" t="s">
        <v>85</v>
      </c>
      <c r="AQ406" s="3" t="s">
        <v>85</v>
      </c>
      <c r="AR406" s="3" t="s">
        <v>85</v>
      </c>
      <c r="AS406" s="3" t="s">
        <v>85</v>
      </c>
    </row>
    <row r="407" spans="1:45" x14ac:dyDescent="0.75">
      <c r="A407" t="s">
        <v>51</v>
      </c>
      <c r="B407" t="s">
        <v>86</v>
      </c>
      <c r="E407" s="3" t="s">
        <v>84</v>
      </c>
      <c r="G407" s="3" t="s">
        <v>85</v>
      </c>
      <c r="H407" s="3" t="s">
        <v>85</v>
      </c>
      <c r="I407" s="3" t="s">
        <v>85</v>
      </c>
      <c r="J407" s="3" t="s">
        <v>85</v>
      </c>
      <c r="K407" s="3" t="s">
        <v>85</v>
      </c>
      <c r="L407" s="3" t="s">
        <v>85</v>
      </c>
      <c r="M407" s="3" t="s">
        <v>85</v>
      </c>
      <c r="N407" s="3" t="s">
        <v>85</v>
      </c>
      <c r="O407" s="3" t="s">
        <v>85</v>
      </c>
      <c r="P407" s="3" t="s">
        <v>85</v>
      </c>
      <c r="Q407" s="3" t="s">
        <v>85</v>
      </c>
      <c r="R407" s="3" t="s">
        <v>85</v>
      </c>
      <c r="S407" s="3" t="s">
        <v>85</v>
      </c>
      <c r="T407" s="3" t="s">
        <v>85</v>
      </c>
      <c r="U407" s="3" t="s">
        <v>85</v>
      </c>
      <c r="V407" s="3" t="s">
        <v>85</v>
      </c>
      <c r="W407" s="3" t="s">
        <v>85</v>
      </c>
      <c r="X407" s="3" t="s">
        <v>85</v>
      </c>
      <c r="Y407" s="3" t="s">
        <v>85</v>
      </c>
      <c r="Z407" s="3" t="s">
        <v>85</v>
      </c>
      <c r="AA407" s="3" t="s">
        <v>85</v>
      </c>
      <c r="AB407" s="3" t="s">
        <v>85</v>
      </c>
      <c r="AC407" s="3" t="s">
        <v>85</v>
      </c>
      <c r="AD407" s="3" t="s">
        <v>85</v>
      </c>
      <c r="AE407" s="3" t="s">
        <v>85</v>
      </c>
      <c r="AF407" s="3" t="s">
        <v>85</v>
      </c>
      <c r="AG407" s="3" t="s">
        <v>85</v>
      </c>
      <c r="AH407" s="3" t="s">
        <v>85</v>
      </c>
      <c r="AI407" s="3" t="s">
        <v>85</v>
      </c>
      <c r="AJ407" s="3" t="s">
        <v>85</v>
      </c>
      <c r="AK407" s="3" t="s">
        <v>85</v>
      </c>
      <c r="AL407" s="3" t="s">
        <v>85</v>
      </c>
      <c r="AM407" s="3" t="s">
        <v>85</v>
      </c>
      <c r="AN407" s="3" t="s">
        <v>85</v>
      </c>
      <c r="AO407" s="3" t="s">
        <v>85</v>
      </c>
      <c r="AP407" s="3" t="s">
        <v>85</v>
      </c>
      <c r="AQ407" s="3" t="s">
        <v>85</v>
      </c>
      <c r="AR407" s="3" t="s">
        <v>85</v>
      </c>
      <c r="AS407" s="3" t="s">
        <v>85</v>
      </c>
    </row>
    <row r="408" spans="1:45" x14ac:dyDescent="0.75">
      <c r="A408" t="s">
        <v>51</v>
      </c>
      <c r="B408" t="s">
        <v>87</v>
      </c>
      <c r="E408" s="3" t="s">
        <v>84</v>
      </c>
      <c r="G408" s="3" t="s">
        <v>85</v>
      </c>
      <c r="H408" s="3" t="s">
        <v>85</v>
      </c>
      <c r="I408" s="3" t="s">
        <v>85</v>
      </c>
      <c r="J408" s="3" t="s">
        <v>85</v>
      </c>
      <c r="K408" s="3" t="s">
        <v>85</v>
      </c>
      <c r="L408" s="3" t="s">
        <v>85</v>
      </c>
      <c r="M408" s="3" t="s">
        <v>85</v>
      </c>
      <c r="N408" s="3" t="s">
        <v>85</v>
      </c>
      <c r="O408" s="3" t="s">
        <v>85</v>
      </c>
      <c r="P408" s="3" t="s">
        <v>85</v>
      </c>
      <c r="Q408" s="3" t="s">
        <v>85</v>
      </c>
      <c r="R408" s="3" t="s">
        <v>85</v>
      </c>
      <c r="S408" s="3" t="s">
        <v>85</v>
      </c>
      <c r="T408" s="3" t="s">
        <v>85</v>
      </c>
      <c r="U408" s="3" t="s">
        <v>85</v>
      </c>
      <c r="V408" s="3" t="s">
        <v>85</v>
      </c>
      <c r="W408" s="3" t="s">
        <v>85</v>
      </c>
      <c r="X408" s="3" t="s">
        <v>85</v>
      </c>
      <c r="Y408" s="3" t="s">
        <v>85</v>
      </c>
      <c r="Z408" s="3" t="s">
        <v>85</v>
      </c>
      <c r="AA408" s="3" t="s">
        <v>85</v>
      </c>
      <c r="AB408" s="3" t="s">
        <v>85</v>
      </c>
      <c r="AC408" s="3" t="s">
        <v>85</v>
      </c>
      <c r="AD408" s="3" t="s">
        <v>85</v>
      </c>
      <c r="AE408" s="3" t="s">
        <v>85</v>
      </c>
      <c r="AF408" s="3" t="s">
        <v>85</v>
      </c>
      <c r="AG408" s="3" t="s">
        <v>85</v>
      </c>
      <c r="AH408" s="3" t="s">
        <v>85</v>
      </c>
      <c r="AI408" s="3" t="s">
        <v>85</v>
      </c>
      <c r="AJ408" s="3" t="s">
        <v>85</v>
      </c>
      <c r="AK408" s="3" t="s">
        <v>85</v>
      </c>
      <c r="AL408" s="3" t="s">
        <v>85</v>
      </c>
      <c r="AM408" s="3" t="s">
        <v>85</v>
      </c>
      <c r="AN408" s="3" t="s">
        <v>85</v>
      </c>
      <c r="AO408" s="3" t="s">
        <v>85</v>
      </c>
      <c r="AP408" s="3" t="s">
        <v>85</v>
      </c>
      <c r="AQ408" s="3" t="s">
        <v>85</v>
      </c>
      <c r="AR408" s="3" t="s">
        <v>85</v>
      </c>
      <c r="AS408" s="3" t="s">
        <v>85</v>
      </c>
    </row>
    <row r="409" spans="1:45" x14ac:dyDescent="0.75">
      <c r="A409" t="s">
        <v>51</v>
      </c>
      <c r="B409" t="s">
        <v>88</v>
      </c>
      <c r="E409" s="3" t="s">
        <v>84</v>
      </c>
      <c r="G409" s="3" t="s">
        <v>85</v>
      </c>
      <c r="H409" s="3" t="s">
        <v>85</v>
      </c>
      <c r="I409" s="3" t="s">
        <v>85</v>
      </c>
      <c r="J409" s="3" t="s">
        <v>85</v>
      </c>
      <c r="K409" s="3" t="s">
        <v>85</v>
      </c>
      <c r="L409" s="3" t="s">
        <v>85</v>
      </c>
      <c r="M409" s="3" t="s">
        <v>85</v>
      </c>
      <c r="N409" s="3" t="s">
        <v>85</v>
      </c>
      <c r="O409" s="3" t="s">
        <v>85</v>
      </c>
      <c r="P409" s="3" t="s">
        <v>85</v>
      </c>
      <c r="Q409" s="3" t="s">
        <v>85</v>
      </c>
      <c r="R409" s="3" t="s">
        <v>85</v>
      </c>
      <c r="S409" s="3" t="s">
        <v>85</v>
      </c>
      <c r="T409" s="3" t="s">
        <v>85</v>
      </c>
      <c r="U409" s="3" t="s">
        <v>85</v>
      </c>
      <c r="V409" s="3" t="s">
        <v>85</v>
      </c>
      <c r="W409" s="3" t="s">
        <v>85</v>
      </c>
      <c r="X409" s="3" t="s">
        <v>85</v>
      </c>
      <c r="Y409" s="3" t="s">
        <v>85</v>
      </c>
      <c r="Z409" s="3" t="s">
        <v>85</v>
      </c>
      <c r="AA409" s="3" t="s">
        <v>85</v>
      </c>
      <c r="AB409" s="3" t="s">
        <v>85</v>
      </c>
      <c r="AC409" s="3" t="s">
        <v>85</v>
      </c>
      <c r="AD409" s="3" t="s">
        <v>85</v>
      </c>
      <c r="AE409" s="3" t="s">
        <v>85</v>
      </c>
      <c r="AF409" s="3" t="s">
        <v>85</v>
      </c>
      <c r="AG409" s="3" t="s">
        <v>85</v>
      </c>
      <c r="AH409" s="3" t="s">
        <v>85</v>
      </c>
      <c r="AI409" s="3" t="s">
        <v>85</v>
      </c>
      <c r="AJ409" s="3" t="s">
        <v>85</v>
      </c>
      <c r="AK409" s="3" t="s">
        <v>85</v>
      </c>
      <c r="AL409" s="3" t="s">
        <v>85</v>
      </c>
      <c r="AM409" s="3" t="s">
        <v>85</v>
      </c>
      <c r="AN409" s="3" t="s">
        <v>85</v>
      </c>
      <c r="AO409" s="3" t="s">
        <v>85</v>
      </c>
      <c r="AP409" s="3" t="s">
        <v>85</v>
      </c>
      <c r="AQ409" s="3" t="s">
        <v>85</v>
      </c>
      <c r="AR409" s="3" t="s">
        <v>85</v>
      </c>
      <c r="AS409" s="3" t="s">
        <v>85</v>
      </c>
    </row>
    <row r="410" spans="1:45" x14ac:dyDescent="0.75">
      <c r="A410" t="s">
        <v>51</v>
      </c>
      <c r="B410" t="s">
        <v>89</v>
      </c>
      <c r="E410" s="3" t="s">
        <v>84</v>
      </c>
      <c r="G410" s="3" t="s">
        <v>85</v>
      </c>
      <c r="H410" s="3" t="s">
        <v>85</v>
      </c>
      <c r="I410" s="3" t="s">
        <v>85</v>
      </c>
      <c r="J410" s="3" t="s">
        <v>85</v>
      </c>
      <c r="K410" s="3" t="s">
        <v>85</v>
      </c>
      <c r="L410" s="3" t="s">
        <v>85</v>
      </c>
      <c r="M410" s="3" t="s">
        <v>85</v>
      </c>
      <c r="N410" s="3" t="s">
        <v>85</v>
      </c>
      <c r="O410" s="3" t="s">
        <v>85</v>
      </c>
      <c r="P410" s="3" t="s">
        <v>85</v>
      </c>
      <c r="Q410" s="3" t="s">
        <v>85</v>
      </c>
      <c r="R410" s="3" t="s">
        <v>85</v>
      </c>
      <c r="S410" s="3" t="s">
        <v>85</v>
      </c>
      <c r="T410" s="3" t="s">
        <v>85</v>
      </c>
      <c r="U410" s="3" t="s">
        <v>85</v>
      </c>
      <c r="V410" s="3" t="s">
        <v>85</v>
      </c>
      <c r="W410" s="3" t="s">
        <v>85</v>
      </c>
      <c r="X410" s="3" t="s">
        <v>85</v>
      </c>
      <c r="Y410" s="3" t="s">
        <v>85</v>
      </c>
      <c r="Z410" s="3" t="s">
        <v>85</v>
      </c>
      <c r="AA410" s="3" t="s">
        <v>85</v>
      </c>
      <c r="AB410" s="3" t="s">
        <v>85</v>
      </c>
      <c r="AC410" s="3" t="s">
        <v>85</v>
      </c>
      <c r="AD410" s="3" t="s">
        <v>85</v>
      </c>
      <c r="AE410" s="3" t="s">
        <v>85</v>
      </c>
      <c r="AF410" s="3" t="s">
        <v>85</v>
      </c>
      <c r="AG410" s="3" t="s">
        <v>85</v>
      </c>
      <c r="AH410" s="3" t="s">
        <v>85</v>
      </c>
      <c r="AI410" s="3" t="s">
        <v>85</v>
      </c>
      <c r="AJ410" s="3" t="s">
        <v>85</v>
      </c>
      <c r="AK410" s="3" t="s">
        <v>85</v>
      </c>
      <c r="AL410" s="3" t="s">
        <v>85</v>
      </c>
      <c r="AM410" s="3" t="s">
        <v>85</v>
      </c>
      <c r="AN410" s="3" t="s">
        <v>85</v>
      </c>
      <c r="AO410" s="3" t="s">
        <v>85</v>
      </c>
      <c r="AP410" s="3" t="s">
        <v>85</v>
      </c>
      <c r="AQ410" s="3" t="s">
        <v>85</v>
      </c>
      <c r="AR410" s="3" t="s">
        <v>85</v>
      </c>
      <c r="AS410" s="3" t="s">
        <v>85</v>
      </c>
    </row>
    <row r="411" spans="1:45" x14ac:dyDescent="0.75">
      <c r="A411" t="s">
        <v>51</v>
      </c>
      <c r="B411" t="s">
        <v>90</v>
      </c>
      <c r="E411" s="3" t="s">
        <v>84</v>
      </c>
      <c r="G411" s="3" t="s">
        <v>85</v>
      </c>
      <c r="H411" s="3" t="s">
        <v>85</v>
      </c>
      <c r="I411" s="3" t="s">
        <v>85</v>
      </c>
      <c r="J411" s="3" t="s">
        <v>85</v>
      </c>
      <c r="K411" s="3" t="s">
        <v>85</v>
      </c>
      <c r="L411" s="3" t="s">
        <v>85</v>
      </c>
      <c r="M411" s="3" t="s">
        <v>85</v>
      </c>
      <c r="N411" s="3" t="s">
        <v>85</v>
      </c>
      <c r="O411" s="3" t="s">
        <v>85</v>
      </c>
      <c r="P411" s="3" t="s">
        <v>85</v>
      </c>
      <c r="Q411" s="3" t="s">
        <v>85</v>
      </c>
      <c r="R411" s="3" t="s">
        <v>85</v>
      </c>
      <c r="S411" s="3" t="s">
        <v>85</v>
      </c>
      <c r="T411" s="3" t="s">
        <v>85</v>
      </c>
      <c r="U411" s="3" t="s">
        <v>85</v>
      </c>
      <c r="V411" s="3" t="s">
        <v>85</v>
      </c>
      <c r="W411" s="3" t="s">
        <v>85</v>
      </c>
      <c r="X411" s="3" t="s">
        <v>85</v>
      </c>
      <c r="Y411" s="3" t="s">
        <v>85</v>
      </c>
      <c r="Z411" s="3" t="s">
        <v>85</v>
      </c>
      <c r="AA411" s="3" t="s">
        <v>85</v>
      </c>
      <c r="AB411" s="3" t="s">
        <v>85</v>
      </c>
      <c r="AC411" s="3" t="s">
        <v>85</v>
      </c>
      <c r="AD411" s="3" t="s">
        <v>85</v>
      </c>
      <c r="AE411" s="3" t="s">
        <v>85</v>
      </c>
      <c r="AF411" s="3" t="s">
        <v>85</v>
      </c>
      <c r="AG411" s="3" t="s">
        <v>85</v>
      </c>
      <c r="AH411" s="3" t="s">
        <v>85</v>
      </c>
      <c r="AI411" s="3" t="s">
        <v>85</v>
      </c>
      <c r="AJ411" s="3" t="s">
        <v>85</v>
      </c>
      <c r="AK411" s="3" t="s">
        <v>85</v>
      </c>
      <c r="AL411" s="3" t="s">
        <v>85</v>
      </c>
      <c r="AM411" s="3" t="s">
        <v>85</v>
      </c>
      <c r="AN411" s="3" t="s">
        <v>85</v>
      </c>
      <c r="AO411" s="3" t="s">
        <v>85</v>
      </c>
      <c r="AP411" s="3" t="s">
        <v>85</v>
      </c>
      <c r="AQ411" s="3" t="s">
        <v>85</v>
      </c>
      <c r="AR411" s="3" t="s">
        <v>85</v>
      </c>
      <c r="AS411" s="3" t="s">
        <v>85</v>
      </c>
    </row>
    <row r="412" spans="1:45" x14ac:dyDescent="0.75">
      <c r="A412" t="s">
        <v>51</v>
      </c>
      <c r="B412" t="s">
        <v>91</v>
      </c>
      <c r="E412" s="3" t="s">
        <v>84</v>
      </c>
      <c r="G412" s="3" t="s">
        <v>85</v>
      </c>
      <c r="H412" s="3" t="s">
        <v>85</v>
      </c>
      <c r="I412" s="3" t="s">
        <v>85</v>
      </c>
      <c r="J412" s="3" t="s">
        <v>85</v>
      </c>
      <c r="K412" s="3" t="s">
        <v>85</v>
      </c>
      <c r="L412" s="3" t="s">
        <v>85</v>
      </c>
      <c r="M412" s="3" t="s">
        <v>85</v>
      </c>
      <c r="N412" s="3" t="s">
        <v>85</v>
      </c>
      <c r="O412" s="3" t="s">
        <v>85</v>
      </c>
      <c r="P412" s="3" t="s">
        <v>85</v>
      </c>
      <c r="Q412" s="3" t="s">
        <v>85</v>
      </c>
      <c r="R412" s="3" t="s">
        <v>85</v>
      </c>
      <c r="S412" s="3" t="s">
        <v>85</v>
      </c>
      <c r="T412" s="3" t="s">
        <v>85</v>
      </c>
      <c r="U412" s="3" t="s">
        <v>85</v>
      </c>
      <c r="V412" s="3" t="s">
        <v>85</v>
      </c>
      <c r="W412" s="3" t="s">
        <v>85</v>
      </c>
      <c r="X412" s="3" t="s">
        <v>85</v>
      </c>
      <c r="Y412" s="3" t="s">
        <v>85</v>
      </c>
      <c r="Z412" s="3" t="s">
        <v>85</v>
      </c>
      <c r="AA412" s="3" t="s">
        <v>85</v>
      </c>
      <c r="AB412" s="3" t="s">
        <v>85</v>
      </c>
      <c r="AC412" s="3" t="s">
        <v>85</v>
      </c>
      <c r="AD412" s="3" t="s">
        <v>85</v>
      </c>
      <c r="AE412" s="3" t="s">
        <v>85</v>
      </c>
      <c r="AF412" s="3" t="s">
        <v>85</v>
      </c>
      <c r="AG412" s="3" t="s">
        <v>85</v>
      </c>
      <c r="AH412" s="3" t="s">
        <v>85</v>
      </c>
      <c r="AI412" s="3" t="s">
        <v>85</v>
      </c>
      <c r="AJ412" s="3" t="s">
        <v>85</v>
      </c>
      <c r="AK412" s="3" t="s">
        <v>85</v>
      </c>
      <c r="AL412" s="3" t="s">
        <v>85</v>
      </c>
      <c r="AM412" s="3" t="s">
        <v>85</v>
      </c>
      <c r="AN412" s="3" t="s">
        <v>85</v>
      </c>
      <c r="AO412" s="3" t="s">
        <v>85</v>
      </c>
      <c r="AP412" s="3" t="s">
        <v>85</v>
      </c>
      <c r="AQ412" s="3" t="s">
        <v>85</v>
      </c>
      <c r="AR412" s="3" t="s">
        <v>85</v>
      </c>
      <c r="AS412" s="3" t="s">
        <v>85</v>
      </c>
    </row>
    <row r="413" spans="1:45" x14ac:dyDescent="0.75">
      <c r="A413" t="s">
        <v>51</v>
      </c>
      <c r="B413" t="s">
        <v>92</v>
      </c>
      <c r="E413" s="3" t="s">
        <v>84</v>
      </c>
      <c r="G413" s="3" t="s">
        <v>85</v>
      </c>
      <c r="H413" s="3" t="s">
        <v>85</v>
      </c>
      <c r="I413" s="3" t="s">
        <v>85</v>
      </c>
      <c r="J413" s="3" t="s">
        <v>85</v>
      </c>
      <c r="K413" s="3" t="s">
        <v>85</v>
      </c>
      <c r="L413" s="3" t="s">
        <v>85</v>
      </c>
      <c r="M413" s="3" t="s">
        <v>85</v>
      </c>
      <c r="N413" s="3" t="s">
        <v>85</v>
      </c>
      <c r="O413" s="3" t="s">
        <v>85</v>
      </c>
      <c r="P413" s="3" t="s">
        <v>85</v>
      </c>
      <c r="Q413" s="3" t="s">
        <v>85</v>
      </c>
      <c r="R413" s="3" t="s">
        <v>85</v>
      </c>
      <c r="S413" s="3" t="s">
        <v>85</v>
      </c>
      <c r="T413" s="3" t="s">
        <v>85</v>
      </c>
      <c r="U413" s="3" t="s">
        <v>85</v>
      </c>
      <c r="V413" s="3" t="s">
        <v>85</v>
      </c>
      <c r="W413" s="3" t="s">
        <v>85</v>
      </c>
      <c r="X413" s="3" t="s">
        <v>85</v>
      </c>
      <c r="Y413" s="3" t="s">
        <v>85</v>
      </c>
      <c r="Z413" s="3" t="s">
        <v>85</v>
      </c>
      <c r="AA413" s="3" t="s">
        <v>85</v>
      </c>
      <c r="AB413" s="3" t="s">
        <v>85</v>
      </c>
      <c r="AC413" s="3" t="s">
        <v>85</v>
      </c>
      <c r="AD413" s="3" t="s">
        <v>85</v>
      </c>
      <c r="AE413" s="3" t="s">
        <v>85</v>
      </c>
      <c r="AF413" s="3" t="s">
        <v>85</v>
      </c>
      <c r="AG413" s="3" t="s">
        <v>85</v>
      </c>
      <c r="AH413" s="3" t="s">
        <v>85</v>
      </c>
      <c r="AI413" s="3" t="s">
        <v>85</v>
      </c>
      <c r="AJ413" s="3" t="s">
        <v>85</v>
      </c>
      <c r="AK413" s="3" t="s">
        <v>85</v>
      </c>
      <c r="AL413" s="3" t="s">
        <v>85</v>
      </c>
      <c r="AM413" s="3" t="s">
        <v>85</v>
      </c>
      <c r="AN413" s="3" t="s">
        <v>85</v>
      </c>
      <c r="AO413" s="3" t="s">
        <v>85</v>
      </c>
      <c r="AP413" s="3" t="s">
        <v>85</v>
      </c>
      <c r="AQ413" s="3" t="s">
        <v>85</v>
      </c>
      <c r="AR413" s="3" t="s">
        <v>85</v>
      </c>
      <c r="AS413" s="3" t="s">
        <v>85</v>
      </c>
    </row>
    <row r="414" spans="1:45" x14ac:dyDescent="0.75">
      <c r="A414" t="s">
        <v>51</v>
      </c>
      <c r="B414" t="s">
        <v>93</v>
      </c>
      <c r="E414" s="3" t="s">
        <v>84</v>
      </c>
      <c r="G414" s="3" t="s">
        <v>85</v>
      </c>
      <c r="H414" s="3" t="s">
        <v>85</v>
      </c>
      <c r="I414" s="3" t="s">
        <v>85</v>
      </c>
      <c r="J414" s="3" t="s">
        <v>85</v>
      </c>
      <c r="K414" s="3" t="s">
        <v>85</v>
      </c>
      <c r="L414" s="3" t="s">
        <v>85</v>
      </c>
      <c r="M414" s="3" t="s">
        <v>85</v>
      </c>
      <c r="N414" s="3" t="s">
        <v>85</v>
      </c>
      <c r="O414" s="3" t="s">
        <v>85</v>
      </c>
      <c r="P414" s="3" t="s">
        <v>85</v>
      </c>
      <c r="Q414" s="3" t="s">
        <v>85</v>
      </c>
      <c r="R414" s="3" t="s">
        <v>85</v>
      </c>
      <c r="S414" s="3" t="s">
        <v>85</v>
      </c>
      <c r="T414" s="3" t="s">
        <v>85</v>
      </c>
      <c r="U414" s="3" t="s">
        <v>85</v>
      </c>
      <c r="V414" s="3" t="s">
        <v>85</v>
      </c>
      <c r="W414" s="3" t="s">
        <v>85</v>
      </c>
      <c r="X414" s="3" t="s">
        <v>85</v>
      </c>
      <c r="Y414" s="3" t="s">
        <v>85</v>
      </c>
      <c r="Z414" s="3" t="s">
        <v>85</v>
      </c>
      <c r="AA414" s="3" t="s">
        <v>85</v>
      </c>
      <c r="AB414" s="3" t="s">
        <v>85</v>
      </c>
      <c r="AC414" s="3" t="s">
        <v>85</v>
      </c>
      <c r="AD414" s="3" t="s">
        <v>85</v>
      </c>
      <c r="AE414" s="3" t="s">
        <v>85</v>
      </c>
      <c r="AF414" s="3" t="s">
        <v>85</v>
      </c>
      <c r="AG414" s="3" t="s">
        <v>85</v>
      </c>
      <c r="AH414" s="3" t="s">
        <v>85</v>
      </c>
      <c r="AI414" s="3" t="s">
        <v>85</v>
      </c>
      <c r="AJ414" s="3" t="s">
        <v>85</v>
      </c>
      <c r="AK414" s="3" t="s">
        <v>85</v>
      </c>
      <c r="AL414" s="3" t="s">
        <v>85</v>
      </c>
      <c r="AM414" s="3" t="s">
        <v>85</v>
      </c>
      <c r="AN414" s="3" t="s">
        <v>85</v>
      </c>
      <c r="AO414" s="3" t="s">
        <v>85</v>
      </c>
      <c r="AP414" s="3" t="s">
        <v>85</v>
      </c>
      <c r="AQ414" s="3" t="s">
        <v>85</v>
      </c>
      <c r="AR414" s="3" t="s">
        <v>85</v>
      </c>
      <c r="AS414" s="3" t="s">
        <v>85</v>
      </c>
    </row>
    <row r="415" spans="1:45" x14ac:dyDescent="0.75">
      <c r="A415" t="s">
        <v>51</v>
      </c>
      <c r="B415" t="s">
        <v>94</v>
      </c>
      <c r="E415" s="3" t="s">
        <v>84</v>
      </c>
      <c r="G415" s="3" t="s">
        <v>85</v>
      </c>
      <c r="H415" s="3" t="s">
        <v>85</v>
      </c>
      <c r="I415" s="3" t="s">
        <v>85</v>
      </c>
      <c r="J415" s="3" t="s">
        <v>85</v>
      </c>
      <c r="K415" s="3" t="s">
        <v>85</v>
      </c>
      <c r="L415" s="3" t="s">
        <v>85</v>
      </c>
      <c r="M415" s="3" t="s">
        <v>85</v>
      </c>
      <c r="N415" s="3" t="s">
        <v>85</v>
      </c>
      <c r="O415" s="3" t="s">
        <v>85</v>
      </c>
      <c r="P415" s="3" t="s">
        <v>85</v>
      </c>
      <c r="Q415" s="3" t="s">
        <v>85</v>
      </c>
      <c r="R415" s="3" t="s">
        <v>85</v>
      </c>
      <c r="S415" s="3" t="s">
        <v>85</v>
      </c>
      <c r="T415" s="3" t="s">
        <v>85</v>
      </c>
      <c r="U415" s="3" t="s">
        <v>85</v>
      </c>
      <c r="V415" s="3" t="s">
        <v>85</v>
      </c>
      <c r="W415" s="3" t="s">
        <v>85</v>
      </c>
      <c r="X415" s="3" t="s">
        <v>85</v>
      </c>
      <c r="Y415" s="3" t="s">
        <v>85</v>
      </c>
      <c r="Z415" s="3" t="s">
        <v>85</v>
      </c>
      <c r="AA415" s="3" t="s">
        <v>85</v>
      </c>
      <c r="AB415" s="3" t="s">
        <v>85</v>
      </c>
      <c r="AC415" s="3" t="s">
        <v>85</v>
      </c>
      <c r="AD415" s="3" t="s">
        <v>85</v>
      </c>
      <c r="AE415" s="3" t="s">
        <v>85</v>
      </c>
      <c r="AF415" s="3" t="s">
        <v>85</v>
      </c>
      <c r="AG415" s="3" t="s">
        <v>85</v>
      </c>
      <c r="AH415" s="3" t="s">
        <v>85</v>
      </c>
      <c r="AI415" s="3" t="s">
        <v>85</v>
      </c>
      <c r="AJ415" s="3" t="s">
        <v>85</v>
      </c>
      <c r="AK415" s="3" t="s">
        <v>85</v>
      </c>
      <c r="AL415" s="3" t="s">
        <v>85</v>
      </c>
      <c r="AM415" s="3" t="s">
        <v>85</v>
      </c>
      <c r="AN415" s="3" t="s">
        <v>85</v>
      </c>
      <c r="AO415" s="3" t="s">
        <v>85</v>
      </c>
      <c r="AP415" s="3" t="s">
        <v>85</v>
      </c>
      <c r="AQ415" s="3" t="s">
        <v>85</v>
      </c>
      <c r="AR415" s="3" t="s">
        <v>85</v>
      </c>
      <c r="AS415" s="3" t="s">
        <v>85</v>
      </c>
    </row>
    <row r="416" spans="1:45" x14ac:dyDescent="0.75">
      <c r="A416" t="s">
        <v>51</v>
      </c>
      <c r="B416" t="s">
        <v>95</v>
      </c>
      <c r="E416" s="3" t="s">
        <v>84</v>
      </c>
      <c r="G416" s="3" t="s">
        <v>85</v>
      </c>
      <c r="H416" s="3" t="s">
        <v>85</v>
      </c>
      <c r="I416" s="3" t="s">
        <v>85</v>
      </c>
      <c r="J416" s="3" t="s">
        <v>85</v>
      </c>
      <c r="K416" s="3" t="s">
        <v>85</v>
      </c>
      <c r="L416" s="3" t="s">
        <v>85</v>
      </c>
      <c r="M416" s="3" t="s">
        <v>85</v>
      </c>
      <c r="N416" s="3" t="s">
        <v>85</v>
      </c>
      <c r="O416" s="3" t="s">
        <v>85</v>
      </c>
      <c r="P416" s="3" t="s">
        <v>85</v>
      </c>
      <c r="Q416" s="3" t="s">
        <v>85</v>
      </c>
      <c r="R416" s="3" t="s">
        <v>85</v>
      </c>
      <c r="S416" s="3" t="s">
        <v>85</v>
      </c>
      <c r="T416" s="3" t="s">
        <v>85</v>
      </c>
      <c r="U416" s="3" t="s">
        <v>85</v>
      </c>
      <c r="V416" s="3" t="s">
        <v>85</v>
      </c>
      <c r="W416" s="3" t="s">
        <v>85</v>
      </c>
      <c r="X416" s="3" t="s">
        <v>85</v>
      </c>
      <c r="Y416" s="3" t="s">
        <v>85</v>
      </c>
      <c r="Z416" s="3" t="s">
        <v>85</v>
      </c>
      <c r="AA416" s="3" t="s">
        <v>85</v>
      </c>
      <c r="AB416" s="3" t="s">
        <v>85</v>
      </c>
      <c r="AC416" s="3" t="s">
        <v>85</v>
      </c>
      <c r="AD416" s="3" t="s">
        <v>85</v>
      </c>
      <c r="AE416" s="3" t="s">
        <v>85</v>
      </c>
      <c r="AF416" s="3" t="s">
        <v>85</v>
      </c>
      <c r="AG416" s="3" t="s">
        <v>85</v>
      </c>
      <c r="AH416" s="3" t="s">
        <v>85</v>
      </c>
      <c r="AI416" s="3" t="s">
        <v>85</v>
      </c>
      <c r="AJ416" s="3" t="s">
        <v>85</v>
      </c>
      <c r="AK416" s="3" t="s">
        <v>85</v>
      </c>
      <c r="AL416" s="3" t="s">
        <v>85</v>
      </c>
      <c r="AM416" s="3" t="s">
        <v>85</v>
      </c>
      <c r="AN416" s="3" t="s">
        <v>85</v>
      </c>
      <c r="AO416" s="3" t="s">
        <v>85</v>
      </c>
      <c r="AP416" s="3" t="s">
        <v>85</v>
      </c>
      <c r="AQ416" s="3" t="s">
        <v>85</v>
      </c>
      <c r="AR416" s="3" t="s">
        <v>85</v>
      </c>
      <c r="AS416" s="3" t="s">
        <v>85</v>
      </c>
    </row>
    <row r="417" spans="1:45" x14ac:dyDescent="0.75">
      <c r="A417" t="s">
        <v>51</v>
      </c>
      <c r="B417" t="s">
        <v>96</v>
      </c>
      <c r="E417" s="3" t="s">
        <v>84</v>
      </c>
      <c r="G417" s="3" t="s">
        <v>85</v>
      </c>
      <c r="H417" s="3" t="s">
        <v>85</v>
      </c>
      <c r="I417" s="3" t="s">
        <v>85</v>
      </c>
      <c r="J417" s="3" t="s">
        <v>85</v>
      </c>
      <c r="K417" s="3" t="s">
        <v>85</v>
      </c>
      <c r="L417" s="3" t="s">
        <v>85</v>
      </c>
      <c r="M417" s="3" t="s">
        <v>85</v>
      </c>
      <c r="N417" s="3" t="s">
        <v>85</v>
      </c>
      <c r="O417" s="3" t="s">
        <v>85</v>
      </c>
      <c r="P417" s="3" t="s">
        <v>85</v>
      </c>
      <c r="Q417" s="3" t="s">
        <v>85</v>
      </c>
      <c r="R417" s="3" t="s">
        <v>85</v>
      </c>
      <c r="S417" s="3" t="s">
        <v>85</v>
      </c>
      <c r="T417" s="3" t="s">
        <v>85</v>
      </c>
      <c r="U417" s="3" t="s">
        <v>85</v>
      </c>
      <c r="V417" s="3" t="s">
        <v>85</v>
      </c>
      <c r="W417" s="3" t="s">
        <v>85</v>
      </c>
      <c r="X417" s="3" t="s">
        <v>85</v>
      </c>
      <c r="Y417" s="3" t="s">
        <v>85</v>
      </c>
      <c r="Z417" s="3" t="s">
        <v>85</v>
      </c>
      <c r="AA417" s="3" t="s">
        <v>85</v>
      </c>
      <c r="AB417" s="3" t="s">
        <v>85</v>
      </c>
      <c r="AC417" s="3" t="s">
        <v>85</v>
      </c>
      <c r="AD417" s="3" t="s">
        <v>85</v>
      </c>
      <c r="AE417" s="3" t="s">
        <v>85</v>
      </c>
      <c r="AF417" s="3" t="s">
        <v>85</v>
      </c>
      <c r="AG417" s="3" t="s">
        <v>85</v>
      </c>
      <c r="AH417" s="3" t="s">
        <v>85</v>
      </c>
      <c r="AI417" s="3" t="s">
        <v>85</v>
      </c>
      <c r="AJ417" s="3" t="s">
        <v>85</v>
      </c>
      <c r="AK417" s="3" t="s">
        <v>85</v>
      </c>
      <c r="AL417" s="3" t="s">
        <v>85</v>
      </c>
      <c r="AM417" s="3" t="s">
        <v>85</v>
      </c>
      <c r="AN417" s="3" t="s">
        <v>85</v>
      </c>
      <c r="AO417" s="3" t="s">
        <v>85</v>
      </c>
      <c r="AP417" s="3" t="s">
        <v>85</v>
      </c>
      <c r="AQ417" s="3" t="s">
        <v>85</v>
      </c>
      <c r="AR417" s="3" t="s">
        <v>85</v>
      </c>
      <c r="AS417" s="3" t="s">
        <v>85</v>
      </c>
    </row>
    <row r="418" spans="1:45" x14ac:dyDescent="0.75">
      <c r="A418" t="s">
        <v>51</v>
      </c>
      <c r="B418" t="s">
        <v>97</v>
      </c>
      <c r="E418" s="3" t="s">
        <v>84</v>
      </c>
      <c r="G418" s="3" t="s">
        <v>85</v>
      </c>
      <c r="H418" s="3" t="s">
        <v>85</v>
      </c>
      <c r="I418" s="3" t="s">
        <v>85</v>
      </c>
      <c r="J418" s="3" t="s">
        <v>85</v>
      </c>
      <c r="K418" s="3" t="s">
        <v>85</v>
      </c>
      <c r="L418" s="3" t="s">
        <v>85</v>
      </c>
      <c r="M418" s="3" t="s">
        <v>85</v>
      </c>
      <c r="N418" s="3" t="s">
        <v>85</v>
      </c>
      <c r="O418" s="3" t="s">
        <v>85</v>
      </c>
      <c r="P418" s="3" t="s">
        <v>85</v>
      </c>
      <c r="Q418" s="3" t="s">
        <v>85</v>
      </c>
      <c r="R418" s="3" t="s">
        <v>85</v>
      </c>
      <c r="S418" s="3" t="s">
        <v>85</v>
      </c>
      <c r="T418" s="3" t="s">
        <v>85</v>
      </c>
      <c r="U418" s="3" t="s">
        <v>85</v>
      </c>
      <c r="V418" s="3" t="s">
        <v>85</v>
      </c>
      <c r="W418" s="3" t="s">
        <v>85</v>
      </c>
      <c r="X418" s="3" t="s">
        <v>85</v>
      </c>
      <c r="Y418" s="3" t="s">
        <v>85</v>
      </c>
      <c r="Z418" s="3" t="s">
        <v>85</v>
      </c>
      <c r="AA418" s="3" t="s">
        <v>85</v>
      </c>
      <c r="AB418" s="3" t="s">
        <v>85</v>
      </c>
      <c r="AC418" s="3" t="s">
        <v>85</v>
      </c>
      <c r="AD418" s="3" t="s">
        <v>85</v>
      </c>
      <c r="AE418" s="3" t="s">
        <v>85</v>
      </c>
      <c r="AF418" s="3" t="s">
        <v>85</v>
      </c>
      <c r="AG418" s="3" t="s">
        <v>85</v>
      </c>
      <c r="AH418" s="3" t="s">
        <v>85</v>
      </c>
      <c r="AI418" s="3" t="s">
        <v>85</v>
      </c>
      <c r="AJ418" s="3" t="s">
        <v>85</v>
      </c>
      <c r="AK418" s="3" t="s">
        <v>85</v>
      </c>
      <c r="AL418" s="3" t="s">
        <v>85</v>
      </c>
      <c r="AM418" s="3" t="s">
        <v>85</v>
      </c>
      <c r="AN418" s="3" t="s">
        <v>85</v>
      </c>
      <c r="AO418" s="3" t="s">
        <v>85</v>
      </c>
      <c r="AP418" s="3" t="s">
        <v>85</v>
      </c>
      <c r="AQ418" s="3" t="s">
        <v>85</v>
      </c>
      <c r="AR418" s="3" t="s">
        <v>85</v>
      </c>
      <c r="AS418" s="3" t="s">
        <v>85</v>
      </c>
    </row>
    <row r="419" spans="1:45" x14ac:dyDescent="0.75">
      <c r="A419" t="s">
        <v>51</v>
      </c>
      <c r="B419" t="s">
        <v>98</v>
      </c>
      <c r="E419" s="3" t="s">
        <v>84</v>
      </c>
      <c r="G419" s="3" t="s">
        <v>85</v>
      </c>
      <c r="H419" s="3" t="s">
        <v>85</v>
      </c>
      <c r="I419" s="3" t="s">
        <v>85</v>
      </c>
      <c r="J419" s="3" t="s">
        <v>85</v>
      </c>
      <c r="K419" s="3" t="s">
        <v>85</v>
      </c>
      <c r="L419" s="3" t="s">
        <v>85</v>
      </c>
      <c r="M419" s="3" t="s">
        <v>85</v>
      </c>
      <c r="N419" s="3" t="s">
        <v>85</v>
      </c>
      <c r="O419" s="3" t="s">
        <v>85</v>
      </c>
      <c r="P419" s="3" t="s">
        <v>85</v>
      </c>
      <c r="Q419" s="3" t="s">
        <v>85</v>
      </c>
      <c r="R419" s="3" t="s">
        <v>85</v>
      </c>
      <c r="S419" s="3" t="s">
        <v>85</v>
      </c>
      <c r="T419" s="3" t="s">
        <v>85</v>
      </c>
      <c r="U419" s="3" t="s">
        <v>85</v>
      </c>
      <c r="V419" s="3" t="s">
        <v>85</v>
      </c>
      <c r="W419" s="3" t="s">
        <v>85</v>
      </c>
      <c r="X419" s="3" t="s">
        <v>85</v>
      </c>
      <c r="Y419" s="3" t="s">
        <v>85</v>
      </c>
      <c r="Z419" s="3" t="s">
        <v>85</v>
      </c>
      <c r="AA419" s="3" t="s">
        <v>85</v>
      </c>
      <c r="AB419" s="3" t="s">
        <v>85</v>
      </c>
      <c r="AC419" s="3" t="s">
        <v>85</v>
      </c>
      <c r="AD419" s="3" t="s">
        <v>85</v>
      </c>
      <c r="AE419" s="3" t="s">
        <v>85</v>
      </c>
      <c r="AF419" s="3" t="s">
        <v>85</v>
      </c>
      <c r="AG419" s="3" t="s">
        <v>85</v>
      </c>
      <c r="AH419" s="3" t="s">
        <v>85</v>
      </c>
      <c r="AI419" s="3" t="s">
        <v>85</v>
      </c>
      <c r="AJ419" s="3" t="s">
        <v>85</v>
      </c>
      <c r="AK419" s="3" t="s">
        <v>85</v>
      </c>
      <c r="AL419" s="3" t="s">
        <v>85</v>
      </c>
      <c r="AM419" s="3" t="s">
        <v>85</v>
      </c>
      <c r="AN419" s="3" t="s">
        <v>85</v>
      </c>
      <c r="AO419" s="3" t="s">
        <v>85</v>
      </c>
      <c r="AP419" s="3" t="s">
        <v>85</v>
      </c>
      <c r="AQ419" s="3" t="s">
        <v>85</v>
      </c>
      <c r="AR419" s="3" t="s">
        <v>85</v>
      </c>
      <c r="AS419" s="3" t="s">
        <v>85</v>
      </c>
    </row>
    <row r="420" spans="1:45" x14ac:dyDescent="0.75">
      <c r="A420" t="s">
        <v>51</v>
      </c>
      <c r="B420" t="s">
        <v>99</v>
      </c>
      <c r="E420" s="3" t="s">
        <v>84</v>
      </c>
      <c r="G420" s="3" t="s">
        <v>85</v>
      </c>
      <c r="H420" s="3" t="s">
        <v>85</v>
      </c>
      <c r="I420" s="3" t="s">
        <v>85</v>
      </c>
      <c r="J420" s="3" t="s">
        <v>85</v>
      </c>
      <c r="K420" s="3" t="s">
        <v>85</v>
      </c>
      <c r="L420" s="3" t="s">
        <v>85</v>
      </c>
      <c r="M420" s="3" t="s">
        <v>85</v>
      </c>
      <c r="N420" s="3" t="s">
        <v>85</v>
      </c>
      <c r="O420" s="3" t="s">
        <v>85</v>
      </c>
      <c r="P420" s="3" t="s">
        <v>85</v>
      </c>
      <c r="Q420" s="3" t="s">
        <v>85</v>
      </c>
      <c r="R420" s="3" t="s">
        <v>85</v>
      </c>
      <c r="S420" s="3" t="s">
        <v>85</v>
      </c>
      <c r="T420" s="3" t="s">
        <v>85</v>
      </c>
      <c r="U420" s="3" t="s">
        <v>85</v>
      </c>
      <c r="V420" s="3" t="s">
        <v>85</v>
      </c>
      <c r="W420" s="3" t="s">
        <v>85</v>
      </c>
      <c r="X420" s="3" t="s">
        <v>85</v>
      </c>
      <c r="Y420" s="3" t="s">
        <v>85</v>
      </c>
      <c r="Z420" s="3" t="s">
        <v>85</v>
      </c>
      <c r="AA420" s="3" t="s">
        <v>85</v>
      </c>
      <c r="AB420" s="3" t="s">
        <v>85</v>
      </c>
      <c r="AC420" s="3" t="s">
        <v>85</v>
      </c>
      <c r="AD420" s="3" t="s">
        <v>85</v>
      </c>
      <c r="AE420" s="3" t="s">
        <v>85</v>
      </c>
      <c r="AF420" s="3" t="s">
        <v>85</v>
      </c>
      <c r="AG420" s="3" t="s">
        <v>85</v>
      </c>
      <c r="AH420" s="3" t="s">
        <v>85</v>
      </c>
      <c r="AI420" s="3" t="s">
        <v>85</v>
      </c>
      <c r="AJ420" s="3" t="s">
        <v>85</v>
      </c>
      <c r="AK420" s="3" t="s">
        <v>85</v>
      </c>
      <c r="AL420" s="3" t="s">
        <v>85</v>
      </c>
      <c r="AM420" s="3" t="s">
        <v>85</v>
      </c>
      <c r="AN420" s="3" t="s">
        <v>85</v>
      </c>
      <c r="AO420" s="3" t="s">
        <v>85</v>
      </c>
      <c r="AP420" s="3" t="s">
        <v>85</v>
      </c>
      <c r="AQ420" s="3" t="s">
        <v>85</v>
      </c>
      <c r="AR420" s="3" t="s">
        <v>85</v>
      </c>
      <c r="AS420" s="3" t="s">
        <v>85</v>
      </c>
    </row>
    <row r="421" spans="1:45" x14ac:dyDescent="0.75">
      <c r="A421" t="s">
        <v>51</v>
      </c>
      <c r="B421" t="s">
        <v>100</v>
      </c>
      <c r="E421" s="3" t="s">
        <v>84</v>
      </c>
      <c r="G421" s="3" t="s">
        <v>85</v>
      </c>
      <c r="H421" s="3" t="s">
        <v>85</v>
      </c>
      <c r="I421" s="3" t="s">
        <v>85</v>
      </c>
      <c r="J421" s="3" t="s">
        <v>85</v>
      </c>
      <c r="K421" s="3" t="s">
        <v>85</v>
      </c>
      <c r="L421" s="3" t="s">
        <v>85</v>
      </c>
      <c r="M421" s="3" t="s">
        <v>85</v>
      </c>
      <c r="N421" s="3" t="s">
        <v>85</v>
      </c>
      <c r="O421" s="3" t="s">
        <v>85</v>
      </c>
      <c r="P421" s="3" t="s">
        <v>85</v>
      </c>
      <c r="Q421" s="3" t="s">
        <v>85</v>
      </c>
      <c r="R421" s="3" t="s">
        <v>85</v>
      </c>
      <c r="S421" s="3" t="s">
        <v>85</v>
      </c>
      <c r="T421" s="3" t="s">
        <v>85</v>
      </c>
      <c r="U421" s="3" t="s">
        <v>85</v>
      </c>
      <c r="V421" s="3" t="s">
        <v>85</v>
      </c>
      <c r="W421" s="3" t="s">
        <v>85</v>
      </c>
      <c r="X421" s="3" t="s">
        <v>85</v>
      </c>
      <c r="Y421" s="3" t="s">
        <v>85</v>
      </c>
      <c r="Z421" s="3" t="s">
        <v>85</v>
      </c>
      <c r="AA421" s="3" t="s">
        <v>85</v>
      </c>
      <c r="AB421" s="3" t="s">
        <v>85</v>
      </c>
      <c r="AC421" s="3" t="s">
        <v>85</v>
      </c>
      <c r="AD421" s="3" t="s">
        <v>85</v>
      </c>
      <c r="AE421" s="3" t="s">
        <v>85</v>
      </c>
      <c r="AF421" s="3" t="s">
        <v>85</v>
      </c>
      <c r="AG421" s="3" t="s">
        <v>85</v>
      </c>
      <c r="AH421" s="3" t="s">
        <v>85</v>
      </c>
      <c r="AI421" s="3" t="s">
        <v>85</v>
      </c>
      <c r="AJ421" s="3" t="s">
        <v>85</v>
      </c>
      <c r="AK421" s="3" t="s">
        <v>85</v>
      </c>
      <c r="AL421" s="3" t="s">
        <v>85</v>
      </c>
      <c r="AM421" s="3" t="s">
        <v>85</v>
      </c>
      <c r="AN421" s="3" t="s">
        <v>85</v>
      </c>
      <c r="AO421" s="3" t="s">
        <v>85</v>
      </c>
      <c r="AP421" s="3" t="s">
        <v>85</v>
      </c>
      <c r="AQ421" s="3" t="s">
        <v>85</v>
      </c>
      <c r="AR421" s="3" t="s">
        <v>85</v>
      </c>
      <c r="AS421" s="3" t="s">
        <v>85</v>
      </c>
    </row>
    <row r="422" spans="1:45" x14ac:dyDescent="0.75">
      <c r="A422" t="s">
        <v>51</v>
      </c>
      <c r="B422" t="s">
        <v>101</v>
      </c>
      <c r="E422" s="3" t="s">
        <v>84</v>
      </c>
      <c r="G422" s="3" t="s">
        <v>85</v>
      </c>
      <c r="H422" s="3" t="s">
        <v>85</v>
      </c>
      <c r="I422" s="3" t="s">
        <v>85</v>
      </c>
      <c r="J422" s="3" t="s">
        <v>85</v>
      </c>
      <c r="K422" s="3" t="s">
        <v>85</v>
      </c>
      <c r="L422" s="3" t="s">
        <v>85</v>
      </c>
      <c r="M422" s="3" t="s">
        <v>85</v>
      </c>
      <c r="N422" s="3" t="s">
        <v>85</v>
      </c>
      <c r="O422" s="3" t="s">
        <v>85</v>
      </c>
      <c r="P422" s="3" t="s">
        <v>85</v>
      </c>
      <c r="Q422" s="3" t="s">
        <v>85</v>
      </c>
      <c r="R422" s="3" t="s">
        <v>85</v>
      </c>
      <c r="S422" s="3" t="s">
        <v>85</v>
      </c>
      <c r="T422" s="3" t="s">
        <v>85</v>
      </c>
      <c r="U422" s="3" t="s">
        <v>85</v>
      </c>
      <c r="V422" s="3" t="s">
        <v>85</v>
      </c>
      <c r="W422" s="3" t="s">
        <v>85</v>
      </c>
      <c r="X422" s="3" t="s">
        <v>85</v>
      </c>
      <c r="Y422" s="3" t="s">
        <v>85</v>
      </c>
      <c r="Z422" s="3" t="s">
        <v>85</v>
      </c>
      <c r="AA422" s="3" t="s">
        <v>85</v>
      </c>
      <c r="AB422" s="3" t="s">
        <v>85</v>
      </c>
      <c r="AC422" s="3" t="s">
        <v>85</v>
      </c>
      <c r="AD422" s="3" t="s">
        <v>85</v>
      </c>
      <c r="AE422" s="3" t="s">
        <v>85</v>
      </c>
      <c r="AF422" s="3" t="s">
        <v>85</v>
      </c>
      <c r="AG422" s="3" t="s">
        <v>85</v>
      </c>
      <c r="AH422" s="3" t="s">
        <v>85</v>
      </c>
      <c r="AI422" s="3" t="s">
        <v>85</v>
      </c>
      <c r="AJ422" s="3" t="s">
        <v>85</v>
      </c>
      <c r="AK422" s="3" t="s">
        <v>85</v>
      </c>
      <c r="AL422" s="3" t="s">
        <v>85</v>
      </c>
      <c r="AM422" s="3" t="s">
        <v>85</v>
      </c>
      <c r="AN422" s="3" t="s">
        <v>85</v>
      </c>
      <c r="AO422" s="3" t="s">
        <v>85</v>
      </c>
      <c r="AP422" s="3" t="s">
        <v>85</v>
      </c>
      <c r="AQ422" s="3" t="s">
        <v>85</v>
      </c>
      <c r="AR422" s="3" t="s">
        <v>85</v>
      </c>
      <c r="AS422" s="3" t="s">
        <v>85</v>
      </c>
    </row>
    <row r="423" spans="1:45" x14ac:dyDescent="0.75">
      <c r="A423" t="s">
        <v>51</v>
      </c>
      <c r="B423" t="s">
        <v>102</v>
      </c>
      <c r="E423" s="3" t="s">
        <v>84</v>
      </c>
      <c r="G423" s="3" t="s">
        <v>85</v>
      </c>
      <c r="H423" s="3" t="s">
        <v>85</v>
      </c>
      <c r="I423" s="3" t="s">
        <v>85</v>
      </c>
      <c r="J423" s="3" t="s">
        <v>85</v>
      </c>
      <c r="K423" s="3" t="s">
        <v>85</v>
      </c>
      <c r="L423" s="3" t="s">
        <v>85</v>
      </c>
      <c r="M423" s="3" t="s">
        <v>85</v>
      </c>
      <c r="N423" s="3" t="s">
        <v>85</v>
      </c>
      <c r="O423" s="3" t="s">
        <v>85</v>
      </c>
      <c r="P423" s="3" t="s">
        <v>85</v>
      </c>
      <c r="Q423" s="3" t="s">
        <v>85</v>
      </c>
      <c r="R423" s="3" t="s">
        <v>85</v>
      </c>
      <c r="S423" s="3" t="s">
        <v>85</v>
      </c>
      <c r="T423" s="3" t="s">
        <v>85</v>
      </c>
      <c r="U423" s="3" t="s">
        <v>85</v>
      </c>
      <c r="V423" s="3" t="s">
        <v>85</v>
      </c>
      <c r="W423" s="3" t="s">
        <v>85</v>
      </c>
      <c r="X423" s="3" t="s">
        <v>85</v>
      </c>
      <c r="Y423" s="3" t="s">
        <v>85</v>
      </c>
      <c r="Z423" s="3" t="s">
        <v>85</v>
      </c>
      <c r="AA423" s="3" t="s">
        <v>85</v>
      </c>
      <c r="AB423" s="3" t="s">
        <v>85</v>
      </c>
      <c r="AC423" s="3" t="s">
        <v>85</v>
      </c>
      <c r="AD423" s="3" t="s">
        <v>85</v>
      </c>
      <c r="AE423" s="3" t="s">
        <v>85</v>
      </c>
      <c r="AF423" s="3" t="s">
        <v>85</v>
      </c>
      <c r="AG423" s="3" t="s">
        <v>85</v>
      </c>
      <c r="AH423" s="3" t="s">
        <v>85</v>
      </c>
      <c r="AI423" s="3" t="s">
        <v>85</v>
      </c>
      <c r="AJ423" s="3" t="s">
        <v>85</v>
      </c>
      <c r="AK423" s="3" t="s">
        <v>85</v>
      </c>
      <c r="AL423" s="3" t="s">
        <v>85</v>
      </c>
      <c r="AM423" s="3" t="s">
        <v>85</v>
      </c>
      <c r="AN423" s="3" t="s">
        <v>85</v>
      </c>
      <c r="AO423" s="3" t="s">
        <v>85</v>
      </c>
      <c r="AP423" s="3" t="s">
        <v>85</v>
      </c>
      <c r="AQ423" s="3" t="s">
        <v>85</v>
      </c>
      <c r="AR423" s="3" t="s">
        <v>85</v>
      </c>
      <c r="AS423" s="3" t="s">
        <v>85</v>
      </c>
    </row>
    <row r="424" spans="1:45" x14ac:dyDescent="0.75">
      <c r="A424" t="s">
        <v>51</v>
      </c>
      <c r="B424" t="s">
        <v>103</v>
      </c>
      <c r="E424" s="3" t="s">
        <v>84</v>
      </c>
      <c r="G424" s="3" t="s">
        <v>85</v>
      </c>
      <c r="H424" s="3" t="s">
        <v>85</v>
      </c>
      <c r="I424" s="3" t="s">
        <v>85</v>
      </c>
      <c r="J424" s="3" t="s">
        <v>85</v>
      </c>
      <c r="K424" s="3" t="s">
        <v>85</v>
      </c>
      <c r="L424" s="3" t="s">
        <v>85</v>
      </c>
      <c r="M424" s="3" t="s">
        <v>85</v>
      </c>
      <c r="N424" s="3" t="s">
        <v>85</v>
      </c>
      <c r="O424" s="3" t="s">
        <v>85</v>
      </c>
      <c r="P424" s="3" t="s">
        <v>85</v>
      </c>
      <c r="Q424" s="3" t="s">
        <v>85</v>
      </c>
      <c r="R424" s="3" t="s">
        <v>85</v>
      </c>
      <c r="S424" s="3" t="s">
        <v>85</v>
      </c>
      <c r="T424" s="3" t="s">
        <v>85</v>
      </c>
      <c r="U424" s="3" t="s">
        <v>85</v>
      </c>
      <c r="V424" s="3" t="s">
        <v>85</v>
      </c>
      <c r="W424" s="3" t="s">
        <v>85</v>
      </c>
      <c r="X424" s="3" t="s">
        <v>85</v>
      </c>
      <c r="Y424" s="3" t="s">
        <v>85</v>
      </c>
      <c r="Z424" s="3" t="s">
        <v>85</v>
      </c>
      <c r="AA424" s="3" t="s">
        <v>85</v>
      </c>
      <c r="AB424" s="3" t="s">
        <v>85</v>
      </c>
      <c r="AC424" s="3" t="s">
        <v>85</v>
      </c>
      <c r="AD424" s="3" t="s">
        <v>85</v>
      </c>
      <c r="AE424" s="3" t="s">
        <v>85</v>
      </c>
      <c r="AF424" s="3" t="s">
        <v>85</v>
      </c>
      <c r="AG424" s="3" t="s">
        <v>85</v>
      </c>
      <c r="AH424" s="3" t="s">
        <v>85</v>
      </c>
      <c r="AI424" s="3" t="s">
        <v>85</v>
      </c>
      <c r="AJ424" s="3" t="s">
        <v>85</v>
      </c>
      <c r="AK424" s="3" t="s">
        <v>85</v>
      </c>
      <c r="AL424" s="3" t="s">
        <v>85</v>
      </c>
      <c r="AM424" s="3" t="s">
        <v>85</v>
      </c>
      <c r="AN424" s="3" t="s">
        <v>85</v>
      </c>
      <c r="AO424" s="3" t="s">
        <v>85</v>
      </c>
      <c r="AP424" s="3" t="s">
        <v>85</v>
      </c>
      <c r="AQ424" s="3" t="s">
        <v>85</v>
      </c>
      <c r="AR424" s="3" t="s">
        <v>85</v>
      </c>
      <c r="AS424" s="3" t="s">
        <v>85</v>
      </c>
    </row>
    <row r="425" spans="1:45" x14ac:dyDescent="0.75">
      <c r="A425" t="s">
        <v>51</v>
      </c>
      <c r="B425" t="s">
        <v>104</v>
      </c>
      <c r="E425" s="3" t="s">
        <v>84</v>
      </c>
      <c r="G425" s="3" t="s">
        <v>85</v>
      </c>
      <c r="H425" s="3" t="s">
        <v>85</v>
      </c>
      <c r="I425" s="3" t="s">
        <v>85</v>
      </c>
      <c r="J425" s="3" t="s">
        <v>85</v>
      </c>
      <c r="K425" s="3" t="s">
        <v>85</v>
      </c>
      <c r="L425" s="3" t="s">
        <v>85</v>
      </c>
      <c r="M425" s="3" t="s">
        <v>85</v>
      </c>
      <c r="N425" s="3" t="s">
        <v>85</v>
      </c>
      <c r="O425" s="3" t="s">
        <v>85</v>
      </c>
      <c r="P425" s="3" t="s">
        <v>85</v>
      </c>
      <c r="Q425" s="3" t="s">
        <v>85</v>
      </c>
      <c r="R425" s="3" t="s">
        <v>85</v>
      </c>
      <c r="S425" s="3" t="s">
        <v>85</v>
      </c>
      <c r="T425" s="3" t="s">
        <v>85</v>
      </c>
      <c r="U425" s="3" t="s">
        <v>85</v>
      </c>
      <c r="V425" s="3" t="s">
        <v>85</v>
      </c>
      <c r="W425" s="3" t="s">
        <v>85</v>
      </c>
      <c r="X425" s="3" t="s">
        <v>85</v>
      </c>
      <c r="Y425" s="3" t="s">
        <v>85</v>
      </c>
      <c r="Z425" s="3" t="s">
        <v>85</v>
      </c>
      <c r="AA425" s="3" t="s">
        <v>85</v>
      </c>
      <c r="AB425" s="3" t="s">
        <v>85</v>
      </c>
      <c r="AC425" s="3" t="s">
        <v>85</v>
      </c>
      <c r="AD425" s="3" t="s">
        <v>85</v>
      </c>
      <c r="AE425" s="3" t="s">
        <v>85</v>
      </c>
      <c r="AF425" s="3" t="s">
        <v>85</v>
      </c>
      <c r="AG425" s="3" t="s">
        <v>85</v>
      </c>
      <c r="AH425" s="3" t="s">
        <v>85</v>
      </c>
      <c r="AI425" s="3" t="s">
        <v>85</v>
      </c>
      <c r="AJ425" s="3" t="s">
        <v>85</v>
      </c>
      <c r="AK425" s="3" t="s">
        <v>85</v>
      </c>
      <c r="AL425" s="3" t="s">
        <v>85</v>
      </c>
      <c r="AM425" s="3" t="s">
        <v>85</v>
      </c>
      <c r="AN425" s="3" t="s">
        <v>85</v>
      </c>
      <c r="AO425" s="3" t="s">
        <v>85</v>
      </c>
      <c r="AP425" s="3" t="s">
        <v>85</v>
      </c>
      <c r="AQ425" s="3" t="s">
        <v>85</v>
      </c>
      <c r="AR425" s="3" t="s">
        <v>85</v>
      </c>
      <c r="AS425" s="3" t="s">
        <v>85</v>
      </c>
    </row>
    <row r="426" spans="1:45" x14ac:dyDescent="0.75">
      <c r="A426" t="s">
        <v>51</v>
      </c>
      <c r="B426" t="s">
        <v>105</v>
      </c>
      <c r="E426" s="3" t="s">
        <v>84</v>
      </c>
      <c r="G426" s="3" t="s">
        <v>85</v>
      </c>
      <c r="H426" s="3" t="s">
        <v>85</v>
      </c>
      <c r="I426" s="3" t="s">
        <v>85</v>
      </c>
      <c r="J426" s="3" t="s">
        <v>85</v>
      </c>
      <c r="K426" s="3" t="s">
        <v>85</v>
      </c>
      <c r="L426" s="3" t="s">
        <v>85</v>
      </c>
      <c r="M426" s="3" t="s">
        <v>85</v>
      </c>
      <c r="N426" s="3" t="s">
        <v>85</v>
      </c>
      <c r="O426" s="3" t="s">
        <v>85</v>
      </c>
      <c r="P426" s="3" t="s">
        <v>85</v>
      </c>
      <c r="Q426" s="3" t="s">
        <v>85</v>
      </c>
      <c r="R426" s="3" t="s">
        <v>85</v>
      </c>
      <c r="S426" s="3" t="s">
        <v>85</v>
      </c>
      <c r="T426" s="3" t="s">
        <v>85</v>
      </c>
      <c r="U426" s="3" t="s">
        <v>85</v>
      </c>
      <c r="V426" s="3" t="s">
        <v>85</v>
      </c>
      <c r="W426" s="3" t="s">
        <v>85</v>
      </c>
      <c r="X426" s="3" t="s">
        <v>85</v>
      </c>
      <c r="Y426" s="3" t="s">
        <v>85</v>
      </c>
      <c r="Z426" s="3" t="s">
        <v>85</v>
      </c>
      <c r="AA426" s="3" t="s">
        <v>85</v>
      </c>
      <c r="AB426" s="3" t="s">
        <v>85</v>
      </c>
      <c r="AC426" s="3" t="s">
        <v>85</v>
      </c>
      <c r="AD426" s="3" t="s">
        <v>85</v>
      </c>
      <c r="AE426" s="3" t="s">
        <v>85</v>
      </c>
      <c r="AF426" s="3" t="s">
        <v>85</v>
      </c>
      <c r="AG426" s="3" t="s">
        <v>85</v>
      </c>
      <c r="AH426" s="3" t="s">
        <v>85</v>
      </c>
      <c r="AI426" s="3" t="s">
        <v>85</v>
      </c>
      <c r="AJ426" s="3" t="s">
        <v>85</v>
      </c>
      <c r="AK426" s="3" t="s">
        <v>85</v>
      </c>
      <c r="AL426" s="3" t="s">
        <v>85</v>
      </c>
      <c r="AM426" s="3" t="s">
        <v>85</v>
      </c>
      <c r="AN426" s="3" t="s">
        <v>85</v>
      </c>
      <c r="AO426" s="3" t="s">
        <v>85</v>
      </c>
      <c r="AP426" s="3" t="s">
        <v>85</v>
      </c>
      <c r="AQ426" s="3" t="s">
        <v>85</v>
      </c>
      <c r="AR426" s="3" t="s">
        <v>85</v>
      </c>
      <c r="AS426" s="3" t="s">
        <v>85</v>
      </c>
    </row>
    <row r="427" spans="1:45" x14ac:dyDescent="0.75">
      <c r="A427" t="s">
        <v>51</v>
      </c>
      <c r="B427" t="s">
        <v>106</v>
      </c>
      <c r="E427" s="3" t="s">
        <v>84</v>
      </c>
      <c r="G427" s="3" t="s">
        <v>85</v>
      </c>
      <c r="H427" s="3" t="s">
        <v>85</v>
      </c>
      <c r="I427" s="3" t="s">
        <v>85</v>
      </c>
      <c r="J427" s="3" t="s">
        <v>85</v>
      </c>
      <c r="K427" s="3" t="s">
        <v>85</v>
      </c>
      <c r="L427" s="3" t="s">
        <v>85</v>
      </c>
      <c r="M427" s="3" t="s">
        <v>85</v>
      </c>
      <c r="N427" s="3" t="s">
        <v>85</v>
      </c>
      <c r="O427" s="3" t="s">
        <v>85</v>
      </c>
      <c r="P427" s="3" t="s">
        <v>85</v>
      </c>
      <c r="Q427" s="3" t="s">
        <v>85</v>
      </c>
      <c r="R427" s="3" t="s">
        <v>85</v>
      </c>
      <c r="S427" s="3" t="s">
        <v>85</v>
      </c>
      <c r="T427" s="3" t="s">
        <v>85</v>
      </c>
      <c r="U427" s="3" t="s">
        <v>85</v>
      </c>
      <c r="V427" s="3" t="s">
        <v>85</v>
      </c>
      <c r="W427" s="3" t="s">
        <v>85</v>
      </c>
      <c r="X427" s="3" t="s">
        <v>85</v>
      </c>
      <c r="Y427" s="3" t="s">
        <v>85</v>
      </c>
      <c r="Z427" s="3" t="s">
        <v>85</v>
      </c>
      <c r="AA427" s="3" t="s">
        <v>85</v>
      </c>
      <c r="AB427" s="3" t="s">
        <v>85</v>
      </c>
      <c r="AC427" s="3" t="s">
        <v>85</v>
      </c>
      <c r="AD427" s="3" t="s">
        <v>85</v>
      </c>
      <c r="AE427" s="3" t="s">
        <v>85</v>
      </c>
      <c r="AF427" s="3" t="s">
        <v>85</v>
      </c>
      <c r="AG427" s="3" t="s">
        <v>85</v>
      </c>
      <c r="AH427" s="3" t="s">
        <v>85</v>
      </c>
      <c r="AI427" s="3" t="s">
        <v>85</v>
      </c>
      <c r="AJ427" s="3" t="s">
        <v>85</v>
      </c>
      <c r="AK427" s="3" t="s">
        <v>85</v>
      </c>
      <c r="AL427" s="3" t="s">
        <v>85</v>
      </c>
      <c r="AM427" s="3" t="s">
        <v>85</v>
      </c>
      <c r="AN427" s="3" t="s">
        <v>85</v>
      </c>
      <c r="AO427" s="3" t="s">
        <v>85</v>
      </c>
      <c r="AP427" s="3" t="s">
        <v>85</v>
      </c>
      <c r="AQ427" s="3" t="s">
        <v>85</v>
      </c>
      <c r="AR427" s="3" t="s">
        <v>85</v>
      </c>
      <c r="AS427" s="3" t="s">
        <v>85</v>
      </c>
    </row>
    <row r="428" spans="1:45" x14ac:dyDescent="0.75">
      <c r="A428" t="s">
        <v>51</v>
      </c>
      <c r="B428" t="s">
        <v>106</v>
      </c>
      <c r="E428" s="3" t="s">
        <v>84</v>
      </c>
      <c r="G428" s="3" t="s">
        <v>85</v>
      </c>
      <c r="H428" s="3" t="s">
        <v>85</v>
      </c>
      <c r="I428" s="3" t="s">
        <v>85</v>
      </c>
      <c r="J428" s="3" t="s">
        <v>85</v>
      </c>
      <c r="K428" s="3" t="s">
        <v>85</v>
      </c>
      <c r="L428" s="3" t="s">
        <v>85</v>
      </c>
      <c r="M428" s="3" t="s">
        <v>85</v>
      </c>
      <c r="N428" s="3" t="s">
        <v>85</v>
      </c>
      <c r="O428" s="3" t="s">
        <v>85</v>
      </c>
      <c r="P428" s="3" t="s">
        <v>85</v>
      </c>
      <c r="Q428" s="3" t="s">
        <v>85</v>
      </c>
      <c r="R428" s="3" t="s">
        <v>85</v>
      </c>
      <c r="S428" s="3" t="s">
        <v>85</v>
      </c>
      <c r="T428" s="3" t="s">
        <v>85</v>
      </c>
      <c r="U428" s="3" t="s">
        <v>85</v>
      </c>
      <c r="V428" s="3" t="s">
        <v>85</v>
      </c>
      <c r="W428" s="3" t="s">
        <v>85</v>
      </c>
      <c r="X428" s="3" t="s">
        <v>85</v>
      </c>
      <c r="Y428" s="3" t="s">
        <v>85</v>
      </c>
      <c r="Z428" s="3" t="s">
        <v>85</v>
      </c>
      <c r="AA428" s="3" t="s">
        <v>85</v>
      </c>
      <c r="AB428" s="3" t="s">
        <v>85</v>
      </c>
      <c r="AC428" s="3" t="s">
        <v>85</v>
      </c>
      <c r="AD428" s="3" t="s">
        <v>85</v>
      </c>
      <c r="AE428" s="3" t="s">
        <v>85</v>
      </c>
      <c r="AF428" s="3" t="s">
        <v>85</v>
      </c>
      <c r="AG428" s="3" t="s">
        <v>85</v>
      </c>
      <c r="AH428" s="3" t="s">
        <v>85</v>
      </c>
      <c r="AI428" s="3" t="s">
        <v>85</v>
      </c>
      <c r="AJ428" s="3" t="s">
        <v>85</v>
      </c>
      <c r="AK428" s="3" t="s">
        <v>85</v>
      </c>
      <c r="AL428" s="3" t="s">
        <v>85</v>
      </c>
      <c r="AM428" s="3" t="s">
        <v>85</v>
      </c>
      <c r="AN428" s="3" t="s">
        <v>85</v>
      </c>
      <c r="AO428" s="3" t="s">
        <v>85</v>
      </c>
      <c r="AP428" s="3" t="s">
        <v>85</v>
      </c>
      <c r="AQ428" s="3" t="s">
        <v>85</v>
      </c>
      <c r="AR428" s="3" t="s">
        <v>85</v>
      </c>
      <c r="AS428" s="3" t="s">
        <v>85</v>
      </c>
    </row>
    <row r="429" spans="1:45" x14ac:dyDescent="0.75">
      <c r="A429" t="s">
        <v>51</v>
      </c>
      <c r="B429" t="s">
        <v>107</v>
      </c>
      <c r="E429" s="3" t="s">
        <v>84</v>
      </c>
      <c r="G429" s="3" t="s">
        <v>85</v>
      </c>
      <c r="H429" s="3" t="s">
        <v>85</v>
      </c>
      <c r="I429" s="3" t="s">
        <v>85</v>
      </c>
      <c r="J429" s="3" t="s">
        <v>85</v>
      </c>
      <c r="K429" s="3" t="s">
        <v>85</v>
      </c>
      <c r="L429" s="3" t="s">
        <v>85</v>
      </c>
      <c r="M429" s="3" t="s">
        <v>85</v>
      </c>
      <c r="N429" s="3" t="s">
        <v>85</v>
      </c>
      <c r="O429" s="3" t="s">
        <v>85</v>
      </c>
      <c r="P429" s="3" t="s">
        <v>85</v>
      </c>
      <c r="Q429" s="3" t="s">
        <v>85</v>
      </c>
      <c r="R429" s="3" t="s">
        <v>85</v>
      </c>
      <c r="S429" s="3" t="s">
        <v>85</v>
      </c>
      <c r="T429" s="3" t="s">
        <v>85</v>
      </c>
      <c r="U429" s="3" t="s">
        <v>85</v>
      </c>
      <c r="V429" s="3" t="s">
        <v>85</v>
      </c>
      <c r="W429" s="3" t="s">
        <v>85</v>
      </c>
      <c r="X429" s="3" t="s">
        <v>85</v>
      </c>
      <c r="Y429" s="3" t="s">
        <v>85</v>
      </c>
      <c r="Z429" s="3" t="s">
        <v>85</v>
      </c>
      <c r="AA429" s="3" t="s">
        <v>85</v>
      </c>
      <c r="AB429" s="3" t="s">
        <v>85</v>
      </c>
      <c r="AC429" s="3" t="s">
        <v>85</v>
      </c>
      <c r="AD429" s="3" t="s">
        <v>85</v>
      </c>
      <c r="AE429" s="3" t="s">
        <v>85</v>
      </c>
      <c r="AF429" s="3" t="s">
        <v>85</v>
      </c>
      <c r="AG429" s="3" t="s">
        <v>85</v>
      </c>
      <c r="AH429" s="3" t="s">
        <v>85</v>
      </c>
      <c r="AI429" s="3" t="s">
        <v>85</v>
      </c>
      <c r="AJ429" s="3" t="s">
        <v>85</v>
      </c>
      <c r="AK429" s="3" t="s">
        <v>85</v>
      </c>
      <c r="AL429" s="3" t="s">
        <v>85</v>
      </c>
      <c r="AM429" s="3" t="s">
        <v>85</v>
      </c>
      <c r="AN429" s="3" t="s">
        <v>85</v>
      </c>
      <c r="AO429" s="3" t="s">
        <v>85</v>
      </c>
      <c r="AP429" s="3" t="s">
        <v>85</v>
      </c>
      <c r="AQ429" s="3" t="s">
        <v>85</v>
      </c>
      <c r="AR429" s="3" t="s">
        <v>85</v>
      </c>
      <c r="AS429" s="3" t="s">
        <v>85</v>
      </c>
    </row>
    <row r="430" spans="1:45" x14ac:dyDescent="0.75">
      <c r="A430" t="s">
        <v>51</v>
      </c>
      <c r="B430" t="s">
        <v>108</v>
      </c>
      <c r="E430" s="3" t="s">
        <v>84</v>
      </c>
      <c r="G430" s="3" t="s">
        <v>85</v>
      </c>
      <c r="H430" s="3" t="s">
        <v>85</v>
      </c>
      <c r="I430" s="3" t="s">
        <v>85</v>
      </c>
      <c r="J430" s="3" t="s">
        <v>85</v>
      </c>
      <c r="K430" s="3" t="s">
        <v>85</v>
      </c>
      <c r="L430" s="3" t="s">
        <v>85</v>
      </c>
      <c r="M430" s="3" t="s">
        <v>85</v>
      </c>
      <c r="N430" s="3" t="s">
        <v>85</v>
      </c>
      <c r="O430" s="3" t="s">
        <v>85</v>
      </c>
      <c r="P430" s="3" t="s">
        <v>85</v>
      </c>
      <c r="Q430" s="3" t="s">
        <v>85</v>
      </c>
      <c r="R430" s="3" t="s">
        <v>85</v>
      </c>
      <c r="S430" s="3" t="s">
        <v>85</v>
      </c>
      <c r="T430" s="3" t="s">
        <v>85</v>
      </c>
      <c r="U430" s="3" t="s">
        <v>85</v>
      </c>
      <c r="V430" s="3" t="s">
        <v>85</v>
      </c>
      <c r="W430" s="3" t="s">
        <v>85</v>
      </c>
      <c r="X430" s="3" t="s">
        <v>85</v>
      </c>
      <c r="Y430" s="3" t="s">
        <v>85</v>
      </c>
      <c r="Z430" s="3" t="s">
        <v>85</v>
      </c>
      <c r="AA430" s="3" t="s">
        <v>85</v>
      </c>
      <c r="AB430" s="3" t="s">
        <v>85</v>
      </c>
      <c r="AC430" s="3" t="s">
        <v>85</v>
      </c>
      <c r="AD430" s="3" t="s">
        <v>85</v>
      </c>
      <c r="AE430" s="3" t="s">
        <v>85</v>
      </c>
      <c r="AF430" s="3" t="s">
        <v>85</v>
      </c>
      <c r="AG430" s="3" t="s">
        <v>85</v>
      </c>
      <c r="AH430" s="3" t="s">
        <v>85</v>
      </c>
      <c r="AI430" s="3" t="s">
        <v>85</v>
      </c>
      <c r="AJ430" s="3" t="s">
        <v>85</v>
      </c>
      <c r="AK430" s="3" t="s">
        <v>85</v>
      </c>
      <c r="AL430" s="3" t="s">
        <v>85</v>
      </c>
      <c r="AM430" s="3" t="s">
        <v>85</v>
      </c>
      <c r="AN430" s="3" t="s">
        <v>85</v>
      </c>
      <c r="AO430" s="3" t="s">
        <v>85</v>
      </c>
      <c r="AP430" s="3" t="s">
        <v>85</v>
      </c>
      <c r="AQ430" s="3" t="s">
        <v>85</v>
      </c>
      <c r="AR430" s="3" t="s">
        <v>85</v>
      </c>
      <c r="AS430" s="3" t="s">
        <v>85</v>
      </c>
    </row>
    <row r="431" spans="1:45" x14ac:dyDescent="0.75">
      <c r="A431" t="s">
        <v>51</v>
      </c>
      <c r="B431" t="s">
        <v>109</v>
      </c>
      <c r="E431" s="3" t="s">
        <v>84</v>
      </c>
      <c r="G431" s="3" t="s">
        <v>85</v>
      </c>
      <c r="H431" s="3" t="s">
        <v>85</v>
      </c>
      <c r="I431" s="3" t="s">
        <v>85</v>
      </c>
      <c r="J431" s="3" t="s">
        <v>85</v>
      </c>
      <c r="K431" s="3" t="s">
        <v>85</v>
      </c>
      <c r="L431" s="3" t="s">
        <v>85</v>
      </c>
      <c r="M431" s="3" t="s">
        <v>85</v>
      </c>
      <c r="N431" s="3" t="s">
        <v>85</v>
      </c>
      <c r="O431" s="3" t="s">
        <v>85</v>
      </c>
      <c r="P431" s="3" t="s">
        <v>85</v>
      </c>
      <c r="Q431" s="3" t="s">
        <v>85</v>
      </c>
      <c r="R431" s="3" t="s">
        <v>85</v>
      </c>
      <c r="S431" s="3" t="s">
        <v>85</v>
      </c>
      <c r="T431" s="3" t="s">
        <v>85</v>
      </c>
      <c r="U431" s="3" t="s">
        <v>85</v>
      </c>
      <c r="V431" s="3" t="s">
        <v>85</v>
      </c>
      <c r="W431" s="3" t="s">
        <v>85</v>
      </c>
      <c r="X431" s="3" t="s">
        <v>85</v>
      </c>
      <c r="Y431" s="3" t="s">
        <v>85</v>
      </c>
      <c r="Z431" s="3" t="s">
        <v>85</v>
      </c>
      <c r="AA431" s="3" t="s">
        <v>85</v>
      </c>
      <c r="AB431" s="3" t="s">
        <v>85</v>
      </c>
      <c r="AC431" s="3" t="s">
        <v>85</v>
      </c>
      <c r="AD431" s="3" t="s">
        <v>85</v>
      </c>
      <c r="AE431" s="3" t="s">
        <v>85</v>
      </c>
      <c r="AF431" s="3" t="s">
        <v>85</v>
      </c>
      <c r="AG431" s="3" t="s">
        <v>85</v>
      </c>
      <c r="AH431" s="3" t="s">
        <v>85</v>
      </c>
      <c r="AI431" s="3" t="s">
        <v>85</v>
      </c>
      <c r="AJ431" s="3" t="s">
        <v>85</v>
      </c>
      <c r="AK431" s="3" t="s">
        <v>85</v>
      </c>
      <c r="AL431" s="3" t="s">
        <v>85</v>
      </c>
      <c r="AM431" s="3" t="s">
        <v>85</v>
      </c>
      <c r="AN431" s="3" t="s">
        <v>85</v>
      </c>
      <c r="AO431" s="3" t="s">
        <v>85</v>
      </c>
      <c r="AP431" s="3" t="s">
        <v>85</v>
      </c>
      <c r="AQ431" s="3" t="s">
        <v>85</v>
      </c>
      <c r="AR431" s="3" t="s">
        <v>85</v>
      </c>
      <c r="AS431" s="3" t="s">
        <v>85</v>
      </c>
    </row>
    <row r="432" spans="1:45" x14ac:dyDescent="0.75">
      <c r="A432" t="s">
        <v>51</v>
      </c>
      <c r="B432" t="s">
        <v>110</v>
      </c>
      <c r="E432" s="3" t="s">
        <v>84</v>
      </c>
      <c r="G432" s="3" t="s">
        <v>85</v>
      </c>
      <c r="H432" s="3" t="s">
        <v>85</v>
      </c>
      <c r="I432" s="3" t="s">
        <v>85</v>
      </c>
      <c r="J432" s="3" t="s">
        <v>85</v>
      </c>
      <c r="K432" s="3" t="s">
        <v>85</v>
      </c>
      <c r="L432" s="3" t="s">
        <v>85</v>
      </c>
      <c r="M432" s="3" t="s">
        <v>85</v>
      </c>
      <c r="N432" s="3" t="s">
        <v>85</v>
      </c>
      <c r="O432" s="3" t="s">
        <v>85</v>
      </c>
      <c r="P432" s="3" t="s">
        <v>85</v>
      </c>
      <c r="Q432" s="3" t="s">
        <v>85</v>
      </c>
      <c r="R432" s="3" t="s">
        <v>85</v>
      </c>
      <c r="S432" s="3" t="s">
        <v>85</v>
      </c>
      <c r="T432" s="3" t="s">
        <v>85</v>
      </c>
      <c r="U432" s="3" t="s">
        <v>85</v>
      </c>
      <c r="V432" s="3" t="s">
        <v>85</v>
      </c>
      <c r="W432" s="3" t="s">
        <v>85</v>
      </c>
      <c r="X432" s="3" t="s">
        <v>85</v>
      </c>
      <c r="Y432" s="3" t="s">
        <v>85</v>
      </c>
      <c r="Z432" s="3" t="s">
        <v>85</v>
      </c>
      <c r="AA432" s="3" t="s">
        <v>85</v>
      </c>
      <c r="AB432" s="3" t="s">
        <v>85</v>
      </c>
      <c r="AC432" s="3" t="s">
        <v>85</v>
      </c>
      <c r="AD432" s="3" t="s">
        <v>85</v>
      </c>
      <c r="AE432" s="3" t="s">
        <v>85</v>
      </c>
      <c r="AF432" s="3" t="s">
        <v>85</v>
      </c>
      <c r="AG432" s="3" t="s">
        <v>85</v>
      </c>
      <c r="AH432" s="3" t="s">
        <v>85</v>
      </c>
      <c r="AI432" s="3" t="s">
        <v>85</v>
      </c>
      <c r="AJ432" s="3" t="s">
        <v>85</v>
      </c>
      <c r="AK432" s="3" t="s">
        <v>85</v>
      </c>
      <c r="AL432" s="3" t="s">
        <v>85</v>
      </c>
      <c r="AM432" s="3" t="s">
        <v>85</v>
      </c>
      <c r="AN432" s="3" t="s">
        <v>85</v>
      </c>
      <c r="AO432" s="3" t="s">
        <v>85</v>
      </c>
      <c r="AP432" s="3" t="s">
        <v>85</v>
      </c>
      <c r="AQ432" s="3" t="s">
        <v>85</v>
      </c>
      <c r="AR432" s="3" t="s">
        <v>85</v>
      </c>
      <c r="AS432" s="3" t="s">
        <v>85</v>
      </c>
    </row>
    <row r="433" spans="1:45" x14ac:dyDescent="0.75">
      <c r="A433" t="s">
        <v>51</v>
      </c>
      <c r="B433" t="s">
        <v>111</v>
      </c>
      <c r="E433" s="3" t="s">
        <v>84</v>
      </c>
      <c r="G433" s="3" t="s">
        <v>85</v>
      </c>
      <c r="H433" s="3" t="s">
        <v>85</v>
      </c>
      <c r="I433" s="3" t="s">
        <v>85</v>
      </c>
      <c r="J433" s="3" t="s">
        <v>85</v>
      </c>
      <c r="K433" s="3" t="s">
        <v>85</v>
      </c>
      <c r="L433" s="3" t="s">
        <v>85</v>
      </c>
      <c r="M433" s="3" t="s">
        <v>85</v>
      </c>
      <c r="N433" s="3" t="s">
        <v>85</v>
      </c>
      <c r="O433" s="3" t="s">
        <v>85</v>
      </c>
      <c r="P433" s="3" t="s">
        <v>85</v>
      </c>
      <c r="Q433" s="3" t="s">
        <v>85</v>
      </c>
      <c r="R433" s="3" t="s">
        <v>85</v>
      </c>
      <c r="S433" s="3" t="s">
        <v>85</v>
      </c>
      <c r="T433" s="3" t="s">
        <v>85</v>
      </c>
      <c r="U433" s="3" t="s">
        <v>85</v>
      </c>
      <c r="V433" s="3" t="s">
        <v>85</v>
      </c>
      <c r="W433" s="3" t="s">
        <v>85</v>
      </c>
      <c r="X433" s="3" t="s">
        <v>85</v>
      </c>
      <c r="Y433" s="3" t="s">
        <v>85</v>
      </c>
      <c r="Z433" s="3" t="s">
        <v>85</v>
      </c>
      <c r="AA433" s="3" t="s">
        <v>85</v>
      </c>
      <c r="AB433" s="3" t="s">
        <v>85</v>
      </c>
      <c r="AC433" s="3" t="s">
        <v>85</v>
      </c>
      <c r="AD433" s="3" t="s">
        <v>85</v>
      </c>
      <c r="AE433" s="3" t="s">
        <v>85</v>
      </c>
      <c r="AF433" s="3" t="s">
        <v>85</v>
      </c>
      <c r="AG433" s="3" t="s">
        <v>85</v>
      </c>
      <c r="AH433" s="3" t="s">
        <v>85</v>
      </c>
      <c r="AI433" s="3" t="s">
        <v>85</v>
      </c>
      <c r="AJ433" s="3" t="s">
        <v>85</v>
      </c>
      <c r="AK433" s="3" t="s">
        <v>85</v>
      </c>
      <c r="AL433" s="3" t="s">
        <v>85</v>
      </c>
      <c r="AM433" s="3" t="s">
        <v>85</v>
      </c>
      <c r="AN433" s="3" t="s">
        <v>85</v>
      </c>
      <c r="AO433" s="3" t="s">
        <v>85</v>
      </c>
      <c r="AP433" s="3" t="s">
        <v>85</v>
      </c>
      <c r="AQ433" s="3" t="s">
        <v>85</v>
      </c>
      <c r="AR433" s="3" t="s">
        <v>85</v>
      </c>
      <c r="AS433" s="3" t="s">
        <v>85</v>
      </c>
    </row>
    <row r="434" spans="1:45" x14ac:dyDescent="0.75">
      <c r="A434" t="s">
        <v>51</v>
      </c>
      <c r="B434" t="s">
        <v>112</v>
      </c>
      <c r="E434" s="3" t="s">
        <v>84</v>
      </c>
      <c r="G434" s="3" t="s">
        <v>85</v>
      </c>
      <c r="H434" s="3" t="s">
        <v>85</v>
      </c>
      <c r="I434" s="3" t="s">
        <v>85</v>
      </c>
      <c r="J434" s="3" t="s">
        <v>85</v>
      </c>
      <c r="K434" s="3" t="s">
        <v>85</v>
      </c>
      <c r="L434" s="3" t="s">
        <v>85</v>
      </c>
      <c r="M434" s="3" t="s">
        <v>85</v>
      </c>
      <c r="N434" s="3" t="s">
        <v>85</v>
      </c>
      <c r="O434" s="3" t="s">
        <v>85</v>
      </c>
      <c r="P434" s="3" t="s">
        <v>85</v>
      </c>
      <c r="Q434" s="3" t="s">
        <v>85</v>
      </c>
      <c r="R434" s="3" t="s">
        <v>85</v>
      </c>
      <c r="S434" s="3" t="s">
        <v>85</v>
      </c>
      <c r="T434" s="3" t="s">
        <v>85</v>
      </c>
      <c r="U434" s="3" t="s">
        <v>85</v>
      </c>
      <c r="V434" s="3" t="s">
        <v>85</v>
      </c>
      <c r="W434" s="3" t="s">
        <v>85</v>
      </c>
      <c r="X434" s="3" t="s">
        <v>85</v>
      </c>
      <c r="Y434" s="3" t="s">
        <v>85</v>
      </c>
      <c r="Z434" s="3" t="s">
        <v>85</v>
      </c>
      <c r="AA434" s="3" t="s">
        <v>85</v>
      </c>
      <c r="AB434" s="3" t="s">
        <v>85</v>
      </c>
      <c r="AC434" s="3" t="s">
        <v>85</v>
      </c>
      <c r="AD434" s="3" t="s">
        <v>85</v>
      </c>
      <c r="AE434" s="3" t="s">
        <v>85</v>
      </c>
      <c r="AF434" s="3" t="s">
        <v>85</v>
      </c>
      <c r="AG434" s="3" t="s">
        <v>85</v>
      </c>
      <c r="AH434" s="3" t="s">
        <v>85</v>
      </c>
      <c r="AI434" s="3" t="s">
        <v>85</v>
      </c>
      <c r="AJ434" s="3" t="s">
        <v>85</v>
      </c>
      <c r="AK434" s="3" t="s">
        <v>85</v>
      </c>
      <c r="AL434" s="3" t="s">
        <v>85</v>
      </c>
      <c r="AM434" s="3" t="s">
        <v>85</v>
      </c>
      <c r="AN434" s="3" t="s">
        <v>85</v>
      </c>
      <c r="AO434" s="3" t="s">
        <v>85</v>
      </c>
      <c r="AP434" s="3" t="s">
        <v>85</v>
      </c>
      <c r="AQ434" s="3" t="s">
        <v>85</v>
      </c>
      <c r="AR434" s="3" t="s">
        <v>85</v>
      </c>
      <c r="AS434" s="3" t="s">
        <v>85</v>
      </c>
    </row>
    <row r="435" spans="1:45" x14ac:dyDescent="0.75">
      <c r="A435" t="s">
        <v>51</v>
      </c>
      <c r="B435" t="s">
        <v>113</v>
      </c>
      <c r="E435" s="3" t="s">
        <v>84</v>
      </c>
      <c r="G435" s="3" t="s">
        <v>85</v>
      </c>
      <c r="H435" s="3" t="s">
        <v>85</v>
      </c>
      <c r="I435" s="3" t="s">
        <v>85</v>
      </c>
      <c r="J435" s="3" t="s">
        <v>85</v>
      </c>
      <c r="K435" s="3" t="s">
        <v>85</v>
      </c>
      <c r="L435" s="3" t="s">
        <v>85</v>
      </c>
      <c r="M435" s="3" t="s">
        <v>85</v>
      </c>
      <c r="N435" s="3" t="s">
        <v>85</v>
      </c>
      <c r="O435" s="3" t="s">
        <v>85</v>
      </c>
      <c r="P435" s="3" t="s">
        <v>85</v>
      </c>
      <c r="Q435" s="3" t="s">
        <v>85</v>
      </c>
      <c r="R435" s="3" t="s">
        <v>85</v>
      </c>
      <c r="S435" s="3" t="s">
        <v>85</v>
      </c>
      <c r="T435" s="3" t="s">
        <v>85</v>
      </c>
      <c r="U435" s="3" t="s">
        <v>85</v>
      </c>
      <c r="V435" s="3" t="s">
        <v>85</v>
      </c>
      <c r="W435" s="3" t="s">
        <v>85</v>
      </c>
      <c r="X435" s="3" t="s">
        <v>85</v>
      </c>
      <c r="Y435" s="3" t="s">
        <v>85</v>
      </c>
      <c r="Z435" s="3" t="s">
        <v>85</v>
      </c>
      <c r="AA435" s="3" t="s">
        <v>85</v>
      </c>
      <c r="AB435" s="3" t="s">
        <v>85</v>
      </c>
      <c r="AC435" s="3" t="s">
        <v>85</v>
      </c>
      <c r="AD435" s="3" t="s">
        <v>85</v>
      </c>
      <c r="AE435" s="3" t="s">
        <v>85</v>
      </c>
      <c r="AF435" s="3" t="s">
        <v>85</v>
      </c>
      <c r="AG435" s="3" t="s">
        <v>85</v>
      </c>
      <c r="AH435" s="3" t="s">
        <v>85</v>
      </c>
      <c r="AI435" s="3" t="s">
        <v>85</v>
      </c>
      <c r="AJ435" s="3" t="s">
        <v>85</v>
      </c>
      <c r="AK435" s="3" t="s">
        <v>85</v>
      </c>
      <c r="AL435" s="3" t="s">
        <v>85</v>
      </c>
      <c r="AM435" s="3" t="s">
        <v>85</v>
      </c>
      <c r="AN435" s="3" t="s">
        <v>85</v>
      </c>
      <c r="AO435" s="3" t="s">
        <v>85</v>
      </c>
      <c r="AP435" s="3" t="s">
        <v>85</v>
      </c>
      <c r="AQ435" s="3" t="s">
        <v>85</v>
      </c>
      <c r="AR435" s="3" t="s">
        <v>85</v>
      </c>
      <c r="AS435" s="3" t="s">
        <v>85</v>
      </c>
    </row>
    <row r="436" spans="1:45" x14ac:dyDescent="0.75">
      <c r="A436" t="s">
        <v>51</v>
      </c>
      <c r="B436" t="s">
        <v>114</v>
      </c>
      <c r="E436" s="3" t="s">
        <v>84</v>
      </c>
      <c r="G436" s="3" t="s">
        <v>85</v>
      </c>
      <c r="H436" s="3" t="s">
        <v>85</v>
      </c>
      <c r="I436" s="3" t="s">
        <v>85</v>
      </c>
      <c r="J436" s="3" t="s">
        <v>85</v>
      </c>
      <c r="K436" s="3" t="s">
        <v>85</v>
      </c>
      <c r="L436" s="3" t="s">
        <v>85</v>
      </c>
      <c r="M436" s="3" t="s">
        <v>85</v>
      </c>
      <c r="N436" s="3" t="s">
        <v>85</v>
      </c>
      <c r="O436" s="3" t="s">
        <v>85</v>
      </c>
      <c r="P436" s="3" t="s">
        <v>85</v>
      </c>
      <c r="Q436" s="3" t="s">
        <v>85</v>
      </c>
      <c r="R436" s="3" t="s">
        <v>85</v>
      </c>
      <c r="S436" s="3" t="s">
        <v>85</v>
      </c>
      <c r="T436" s="3" t="s">
        <v>85</v>
      </c>
      <c r="U436" s="3" t="s">
        <v>85</v>
      </c>
      <c r="V436" s="3" t="s">
        <v>85</v>
      </c>
      <c r="W436" s="3" t="s">
        <v>85</v>
      </c>
      <c r="X436" s="3" t="s">
        <v>85</v>
      </c>
      <c r="Y436" s="3" t="s">
        <v>85</v>
      </c>
      <c r="Z436" s="3" t="s">
        <v>85</v>
      </c>
      <c r="AA436" s="3" t="s">
        <v>85</v>
      </c>
      <c r="AB436" s="3" t="s">
        <v>85</v>
      </c>
      <c r="AC436" s="3" t="s">
        <v>85</v>
      </c>
      <c r="AD436" s="3" t="s">
        <v>85</v>
      </c>
      <c r="AE436" s="3" t="s">
        <v>85</v>
      </c>
      <c r="AF436" s="3" t="s">
        <v>85</v>
      </c>
      <c r="AG436" s="3" t="s">
        <v>85</v>
      </c>
      <c r="AH436" s="3" t="s">
        <v>85</v>
      </c>
      <c r="AI436" s="3" t="s">
        <v>85</v>
      </c>
      <c r="AJ436" s="3" t="s">
        <v>85</v>
      </c>
      <c r="AK436" s="3" t="s">
        <v>85</v>
      </c>
      <c r="AL436" s="3" t="s">
        <v>85</v>
      </c>
      <c r="AM436" s="3" t="s">
        <v>85</v>
      </c>
      <c r="AN436" s="3" t="s">
        <v>85</v>
      </c>
      <c r="AO436" s="3" t="s">
        <v>85</v>
      </c>
      <c r="AP436" s="3" t="s">
        <v>85</v>
      </c>
      <c r="AQ436" s="3" t="s">
        <v>85</v>
      </c>
      <c r="AR436" s="3" t="s">
        <v>85</v>
      </c>
      <c r="AS436" s="3" t="s">
        <v>85</v>
      </c>
    </row>
    <row r="437" spans="1:45" x14ac:dyDescent="0.75">
      <c r="A437" t="s">
        <v>51</v>
      </c>
      <c r="B437" t="s">
        <v>115</v>
      </c>
      <c r="E437" s="3" t="s">
        <v>84</v>
      </c>
      <c r="G437" s="3" t="s">
        <v>85</v>
      </c>
      <c r="H437" s="3" t="s">
        <v>85</v>
      </c>
      <c r="I437" s="3" t="s">
        <v>85</v>
      </c>
      <c r="J437" s="3" t="s">
        <v>85</v>
      </c>
      <c r="K437" s="3" t="s">
        <v>85</v>
      </c>
      <c r="L437" s="3" t="s">
        <v>85</v>
      </c>
      <c r="M437" s="3" t="s">
        <v>85</v>
      </c>
      <c r="N437" s="3" t="s">
        <v>85</v>
      </c>
      <c r="O437" s="3" t="s">
        <v>85</v>
      </c>
      <c r="P437" s="3" t="s">
        <v>85</v>
      </c>
      <c r="Q437" s="3" t="s">
        <v>85</v>
      </c>
      <c r="R437" s="3" t="s">
        <v>85</v>
      </c>
      <c r="S437" s="3" t="s">
        <v>85</v>
      </c>
      <c r="T437" s="3" t="s">
        <v>85</v>
      </c>
      <c r="U437" s="3" t="s">
        <v>85</v>
      </c>
      <c r="V437" s="3" t="s">
        <v>85</v>
      </c>
      <c r="W437" s="3" t="s">
        <v>85</v>
      </c>
      <c r="X437" s="3" t="s">
        <v>85</v>
      </c>
      <c r="Y437" s="3" t="s">
        <v>85</v>
      </c>
      <c r="Z437" s="3" t="s">
        <v>85</v>
      </c>
      <c r="AA437" s="3" t="s">
        <v>85</v>
      </c>
      <c r="AB437" s="3" t="s">
        <v>85</v>
      </c>
      <c r="AC437" s="3" t="s">
        <v>85</v>
      </c>
      <c r="AD437" s="3" t="s">
        <v>85</v>
      </c>
      <c r="AE437" s="3" t="s">
        <v>85</v>
      </c>
      <c r="AF437" s="3" t="s">
        <v>85</v>
      </c>
      <c r="AG437" s="3" t="s">
        <v>85</v>
      </c>
      <c r="AH437" s="3" t="s">
        <v>85</v>
      </c>
      <c r="AI437" s="3" t="s">
        <v>85</v>
      </c>
      <c r="AJ437" s="3" t="s">
        <v>85</v>
      </c>
      <c r="AK437" s="3" t="s">
        <v>85</v>
      </c>
      <c r="AL437" s="3" t="s">
        <v>85</v>
      </c>
      <c r="AM437" s="3" t="s">
        <v>85</v>
      </c>
      <c r="AN437" s="3" t="s">
        <v>85</v>
      </c>
      <c r="AO437" s="3" t="s">
        <v>85</v>
      </c>
      <c r="AP437" s="3" t="s">
        <v>85</v>
      </c>
      <c r="AQ437" s="3" t="s">
        <v>85</v>
      </c>
      <c r="AR437" s="3" t="s">
        <v>85</v>
      </c>
      <c r="AS437" s="3" t="s">
        <v>85</v>
      </c>
    </row>
    <row r="438" spans="1:45" x14ac:dyDescent="0.75">
      <c r="A438" t="s">
        <v>51</v>
      </c>
      <c r="B438" t="s">
        <v>116</v>
      </c>
      <c r="E438" s="3" t="s">
        <v>84</v>
      </c>
      <c r="G438" s="3" t="s">
        <v>85</v>
      </c>
      <c r="H438" s="3" t="s">
        <v>85</v>
      </c>
      <c r="I438" s="3" t="s">
        <v>85</v>
      </c>
      <c r="J438" s="3" t="s">
        <v>85</v>
      </c>
      <c r="K438" s="3" t="s">
        <v>85</v>
      </c>
      <c r="L438" s="3" t="s">
        <v>85</v>
      </c>
      <c r="M438" s="3" t="s">
        <v>85</v>
      </c>
      <c r="N438" s="3" t="s">
        <v>85</v>
      </c>
      <c r="O438" s="3" t="s">
        <v>85</v>
      </c>
      <c r="P438" s="3" t="s">
        <v>85</v>
      </c>
      <c r="Q438" s="3" t="s">
        <v>85</v>
      </c>
      <c r="R438" s="3" t="s">
        <v>85</v>
      </c>
      <c r="S438" s="3" t="s">
        <v>85</v>
      </c>
      <c r="T438" s="3" t="s">
        <v>85</v>
      </c>
      <c r="U438" s="3" t="s">
        <v>85</v>
      </c>
      <c r="V438" s="3" t="s">
        <v>85</v>
      </c>
      <c r="W438" s="3" t="s">
        <v>85</v>
      </c>
      <c r="X438" s="3" t="s">
        <v>85</v>
      </c>
      <c r="Y438" s="3" t="s">
        <v>85</v>
      </c>
      <c r="Z438" s="3" t="s">
        <v>85</v>
      </c>
      <c r="AA438" s="3" t="s">
        <v>85</v>
      </c>
      <c r="AB438" s="3" t="s">
        <v>85</v>
      </c>
      <c r="AC438" s="3" t="s">
        <v>85</v>
      </c>
      <c r="AD438" s="3" t="s">
        <v>85</v>
      </c>
      <c r="AE438" s="3" t="s">
        <v>85</v>
      </c>
      <c r="AF438" s="3" t="s">
        <v>85</v>
      </c>
      <c r="AG438" s="3" t="s">
        <v>85</v>
      </c>
      <c r="AH438" s="3" t="s">
        <v>85</v>
      </c>
      <c r="AI438" s="3" t="s">
        <v>85</v>
      </c>
      <c r="AJ438" s="3" t="s">
        <v>85</v>
      </c>
      <c r="AK438" s="3" t="s">
        <v>85</v>
      </c>
      <c r="AL438" s="3" t="s">
        <v>85</v>
      </c>
      <c r="AM438" s="3" t="s">
        <v>85</v>
      </c>
      <c r="AN438" s="3" t="s">
        <v>85</v>
      </c>
      <c r="AO438" s="3" t="s">
        <v>85</v>
      </c>
      <c r="AP438" s="3" t="s">
        <v>85</v>
      </c>
      <c r="AQ438" s="3" t="s">
        <v>85</v>
      </c>
      <c r="AR438" s="3" t="s">
        <v>85</v>
      </c>
      <c r="AS438" s="3" t="s">
        <v>85</v>
      </c>
    </row>
    <row r="439" spans="1:45" x14ac:dyDescent="0.75">
      <c r="A439" t="s">
        <v>51</v>
      </c>
      <c r="B439" t="s">
        <v>117</v>
      </c>
      <c r="E439" s="3" t="s">
        <v>84</v>
      </c>
      <c r="G439" s="3" t="s">
        <v>85</v>
      </c>
      <c r="H439" s="3" t="s">
        <v>85</v>
      </c>
      <c r="I439" s="3" t="s">
        <v>85</v>
      </c>
      <c r="J439" s="3" t="s">
        <v>85</v>
      </c>
      <c r="K439" s="3" t="s">
        <v>85</v>
      </c>
      <c r="L439" s="3" t="s">
        <v>85</v>
      </c>
      <c r="M439" s="3" t="s">
        <v>85</v>
      </c>
      <c r="N439" s="3" t="s">
        <v>85</v>
      </c>
      <c r="O439" s="3" t="s">
        <v>85</v>
      </c>
      <c r="P439" s="3" t="s">
        <v>85</v>
      </c>
      <c r="Q439" s="3" t="s">
        <v>85</v>
      </c>
      <c r="R439" s="3" t="s">
        <v>85</v>
      </c>
      <c r="S439" s="3" t="s">
        <v>85</v>
      </c>
      <c r="T439" s="3" t="s">
        <v>85</v>
      </c>
      <c r="U439" s="3" t="s">
        <v>85</v>
      </c>
      <c r="V439" s="3" t="s">
        <v>85</v>
      </c>
      <c r="W439" s="3" t="s">
        <v>85</v>
      </c>
      <c r="X439" s="3" t="s">
        <v>85</v>
      </c>
      <c r="Y439" s="3" t="s">
        <v>85</v>
      </c>
      <c r="Z439" s="3" t="s">
        <v>85</v>
      </c>
      <c r="AA439" s="3" t="s">
        <v>85</v>
      </c>
      <c r="AB439" s="3" t="s">
        <v>85</v>
      </c>
      <c r="AC439" s="3" t="s">
        <v>85</v>
      </c>
      <c r="AD439" s="3" t="s">
        <v>85</v>
      </c>
      <c r="AE439" s="3" t="s">
        <v>85</v>
      </c>
      <c r="AF439" s="3" t="s">
        <v>85</v>
      </c>
      <c r="AG439" s="3" t="s">
        <v>85</v>
      </c>
      <c r="AH439" s="3" t="s">
        <v>85</v>
      </c>
      <c r="AI439" s="3" t="s">
        <v>85</v>
      </c>
      <c r="AJ439" s="3" t="s">
        <v>85</v>
      </c>
      <c r="AK439" s="3" t="s">
        <v>85</v>
      </c>
      <c r="AL439" s="3" t="s">
        <v>85</v>
      </c>
      <c r="AM439" s="3" t="s">
        <v>85</v>
      </c>
      <c r="AN439" s="3" t="s">
        <v>85</v>
      </c>
      <c r="AO439" s="3" t="s">
        <v>85</v>
      </c>
      <c r="AP439" s="3" t="s">
        <v>85</v>
      </c>
      <c r="AQ439" s="3" t="s">
        <v>85</v>
      </c>
      <c r="AR439" s="3" t="s">
        <v>85</v>
      </c>
      <c r="AS439" s="3" t="s">
        <v>85</v>
      </c>
    </row>
    <row r="440" spans="1:45" x14ac:dyDescent="0.75">
      <c r="A440" t="s">
        <v>51</v>
      </c>
      <c r="B440" t="s">
        <v>118</v>
      </c>
      <c r="E440" s="3" t="s">
        <v>84</v>
      </c>
      <c r="G440" s="3" t="s">
        <v>85</v>
      </c>
      <c r="H440" s="3" t="s">
        <v>85</v>
      </c>
      <c r="I440" s="3" t="s">
        <v>85</v>
      </c>
      <c r="J440" s="3" t="s">
        <v>85</v>
      </c>
      <c r="K440" s="3" t="s">
        <v>85</v>
      </c>
      <c r="L440" s="3" t="s">
        <v>85</v>
      </c>
      <c r="M440" s="3" t="s">
        <v>85</v>
      </c>
      <c r="N440" s="3" t="s">
        <v>85</v>
      </c>
      <c r="O440" s="3" t="s">
        <v>85</v>
      </c>
      <c r="P440" s="3" t="s">
        <v>85</v>
      </c>
      <c r="Q440" s="3" t="s">
        <v>85</v>
      </c>
      <c r="R440" s="3" t="s">
        <v>85</v>
      </c>
      <c r="S440" s="3" t="s">
        <v>85</v>
      </c>
      <c r="T440" s="3" t="s">
        <v>85</v>
      </c>
      <c r="U440" s="3" t="s">
        <v>85</v>
      </c>
      <c r="V440" s="3" t="s">
        <v>85</v>
      </c>
      <c r="W440" s="3" t="s">
        <v>85</v>
      </c>
      <c r="X440" s="3" t="s">
        <v>85</v>
      </c>
      <c r="Y440" s="3" t="s">
        <v>85</v>
      </c>
      <c r="Z440" s="3" t="s">
        <v>85</v>
      </c>
      <c r="AA440" s="3" t="s">
        <v>85</v>
      </c>
      <c r="AB440" s="3" t="s">
        <v>85</v>
      </c>
      <c r="AC440" s="3" t="s">
        <v>85</v>
      </c>
      <c r="AD440" s="3" t="s">
        <v>85</v>
      </c>
      <c r="AE440" s="3" t="s">
        <v>85</v>
      </c>
      <c r="AF440" s="3" t="s">
        <v>85</v>
      </c>
      <c r="AG440" s="3" t="s">
        <v>85</v>
      </c>
      <c r="AH440" s="3" t="s">
        <v>85</v>
      </c>
      <c r="AI440" s="3" t="s">
        <v>85</v>
      </c>
      <c r="AJ440" s="3" t="s">
        <v>85</v>
      </c>
      <c r="AK440" s="3" t="s">
        <v>85</v>
      </c>
      <c r="AL440" s="3" t="s">
        <v>85</v>
      </c>
      <c r="AM440" s="3" t="s">
        <v>85</v>
      </c>
      <c r="AN440" s="3" t="s">
        <v>85</v>
      </c>
      <c r="AO440" s="3" t="s">
        <v>85</v>
      </c>
      <c r="AP440" s="3" t="s">
        <v>85</v>
      </c>
      <c r="AQ440" s="3" t="s">
        <v>85</v>
      </c>
      <c r="AR440" s="3" t="s">
        <v>85</v>
      </c>
      <c r="AS440" s="3" t="s">
        <v>85</v>
      </c>
    </row>
    <row r="441" spans="1:45" x14ac:dyDescent="0.75">
      <c r="A441" t="s">
        <v>51</v>
      </c>
      <c r="B441" t="s">
        <v>119</v>
      </c>
      <c r="E441" s="3" t="s">
        <v>84</v>
      </c>
      <c r="G441" s="3" t="s">
        <v>85</v>
      </c>
      <c r="H441" s="3" t="s">
        <v>85</v>
      </c>
      <c r="I441" s="3" t="s">
        <v>85</v>
      </c>
      <c r="J441" s="3" t="s">
        <v>85</v>
      </c>
      <c r="K441" s="3" t="s">
        <v>85</v>
      </c>
      <c r="L441" s="3" t="s">
        <v>85</v>
      </c>
      <c r="M441" s="3" t="s">
        <v>85</v>
      </c>
      <c r="N441" s="3" t="s">
        <v>85</v>
      </c>
      <c r="O441" s="3" t="s">
        <v>85</v>
      </c>
      <c r="P441" s="3" t="s">
        <v>85</v>
      </c>
      <c r="Q441" s="3" t="s">
        <v>85</v>
      </c>
      <c r="R441" s="3" t="s">
        <v>85</v>
      </c>
      <c r="S441" s="3" t="s">
        <v>85</v>
      </c>
      <c r="T441" s="3" t="s">
        <v>85</v>
      </c>
      <c r="U441" s="3" t="s">
        <v>85</v>
      </c>
      <c r="V441" s="3" t="s">
        <v>85</v>
      </c>
      <c r="W441" s="3" t="s">
        <v>85</v>
      </c>
      <c r="X441" s="3" t="s">
        <v>85</v>
      </c>
      <c r="Y441" s="3" t="s">
        <v>85</v>
      </c>
      <c r="Z441" s="3" t="s">
        <v>85</v>
      </c>
      <c r="AA441" s="3" t="s">
        <v>85</v>
      </c>
      <c r="AB441" s="3" t="s">
        <v>85</v>
      </c>
      <c r="AC441" s="3" t="s">
        <v>85</v>
      </c>
      <c r="AD441" s="3" t="s">
        <v>85</v>
      </c>
      <c r="AE441" s="3" t="s">
        <v>85</v>
      </c>
      <c r="AF441" s="3" t="s">
        <v>85</v>
      </c>
      <c r="AG441" s="3" t="s">
        <v>85</v>
      </c>
      <c r="AH441" s="3" t="s">
        <v>85</v>
      </c>
      <c r="AI441" s="3" t="s">
        <v>85</v>
      </c>
      <c r="AJ441" s="3" t="s">
        <v>85</v>
      </c>
      <c r="AK441" s="3" t="s">
        <v>85</v>
      </c>
      <c r="AL441" s="3" t="s">
        <v>85</v>
      </c>
      <c r="AM441" s="3" t="s">
        <v>85</v>
      </c>
      <c r="AN441" s="3" t="s">
        <v>85</v>
      </c>
      <c r="AO441" s="3" t="s">
        <v>85</v>
      </c>
      <c r="AP441" s="3" t="s">
        <v>85</v>
      </c>
      <c r="AQ441" s="3" t="s">
        <v>85</v>
      </c>
      <c r="AR441" s="3" t="s">
        <v>85</v>
      </c>
      <c r="AS441" s="3" t="s">
        <v>85</v>
      </c>
    </row>
    <row r="442" spans="1:45" x14ac:dyDescent="0.75">
      <c r="A442" t="s">
        <v>51</v>
      </c>
      <c r="B442" t="s">
        <v>120</v>
      </c>
      <c r="E442" s="3" t="s">
        <v>84</v>
      </c>
      <c r="G442" s="3" t="s">
        <v>85</v>
      </c>
      <c r="H442" s="3" t="s">
        <v>85</v>
      </c>
      <c r="I442" s="3" t="s">
        <v>85</v>
      </c>
      <c r="J442" s="3" t="s">
        <v>85</v>
      </c>
      <c r="K442" s="3" t="s">
        <v>85</v>
      </c>
      <c r="L442" s="3" t="s">
        <v>85</v>
      </c>
      <c r="M442" s="3" t="s">
        <v>85</v>
      </c>
      <c r="N442" s="3" t="s">
        <v>85</v>
      </c>
      <c r="O442" s="3" t="s">
        <v>85</v>
      </c>
      <c r="P442" s="3" t="s">
        <v>85</v>
      </c>
      <c r="Q442" s="3" t="s">
        <v>85</v>
      </c>
      <c r="R442" s="3" t="s">
        <v>85</v>
      </c>
      <c r="S442" s="3" t="s">
        <v>85</v>
      </c>
      <c r="T442" s="3" t="s">
        <v>85</v>
      </c>
      <c r="U442" s="3" t="s">
        <v>85</v>
      </c>
      <c r="V442" s="3" t="s">
        <v>85</v>
      </c>
      <c r="W442" s="3" t="s">
        <v>85</v>
      </c>
      <c r="X442" s="3" t="s">
        <v>85</v>
      </c>
      <c r="Y442" s="3" t="s">
        <v>85</v>
      </c>
      <c r="Z442" s="3" t="s">
        <v>85</v>
      </c>
      <c r="AA442" s="3" t="s">
        <v>85</v>
      </c>
      <c r="AB442" s="3" t="s">
        <v>85</v>
      </c>
      <c r="AC442" s="3" t="s">
        <v>85</v>
      </c>
      <c r="AD442" s="3" t="s">
        <v>85</v>
      </c>
      <c r="AE442" s="3" t="s">
        <v>85</v>
      </c>
      <c r="AF442" s="3" t="s">
        <v>85</v>
      </c>
      <c r="AG442" s="3" t="s">
        <v>85</v>
      </c>
      <c r="AH442" s="3" t="s">
        <v>85</v>
      </c>
      <c r="AI442" s="3" t="s">
        <v>85</v>
      </c>
      <c r="AJ442" s="3" t="s">
        <v>85</v>
      </c>
      <c r="AK442" s="3" t="s">
        <v>85</v>
      </c>
      <c r="AL442" s="3" t="s">
        <v>85</v>
      </c>
      <c r="AM442" s="3" t="s">
        <v>85</v>
      </c>
      <c r="AN442" s="3" t="s">
        <v>85</v>
      </c>
      <c r="AO442" s="3" t="s">
        <v>85</v>
      </c>
      <c r="AP442" s="3" t="s">
        <v>85</v>
      </c>
      <c r="AQ442" s="3" t="s">
        <v>85</v>
      </c>
      <c r="AR442" s="3" t="s">
        <v>85</v>
      </c>
      <c r="AS442" s="3" t="s">
        <v>85</v>
      </c>
    </row>
    <row r="443" spans="1:45" x14ac:dyDescent="0.75">
      <c r="A443" t="s">
        <v>51</v>
      </c>
      <c r="B443" t="s">
        <v>121</v>
      </c>
      <c r="E443" s="3" t="s">
        <v>84</v>
      </c>
      <c r="G443" s="3" t="s">
        <v>85</v>
      </c>
      <c r="H443" s="3" t="s">
        <v>85</v>
      </c>
      <c r="I443" s="3" t="s">
        <v>85</v>
      </c>
      <c r="J443" s="3" t="s">
        <v>85</v>
      </c>
      <c r="K443" s="3" t="s">
        <v>85</v>
      </c>
      <c r="L443" s="3" t="s">
        <v>85</v>
      </c>
      <c r="M443" s="3" t="s">
        <v>85</v>
      </c>
      <c r="N443" s="3" t="s">
        <v>85</v>
      </c>
      <c r="O443" s="3" t="s">
        <v>85</v>
      </c>
      <c r="P443" s="3" t="s">
        <v>85</v>
      </c>
      <c r="Q443" s="3" t="s">
        <v>85</v>
      </c>
      <c r="R443" s="3" t="s">
        <v>85</v>
      </c>
      <c r="S443" s="3" t="s">
        <v>85</v>
      </c>
      <c r="T443" s="3" t="s">
        <v>85</v>
      </c>
      <c r="U443" s="3" t="s">
        <v>85</v>
      </c>
      <c r="V443" s="3" t="s">
        <v>85</v>
      </c>
      <c r="W443" s="3" t="s">
        <v>85</v>
      </c>
      <c r="X443" s="3" t="s">
        <v>85</v>
      </c>
      <c r="Y443" s="3" t="s">
        <v>85</v>
      </c>
      <c r="Z443" s="3" t="s">
        <v>85</v>
      </c>
      <c r="AA443" s="3" t="s">
        <v>85</v>
      </c>
      <c r="AB443" s="3" t="s">
        <v>85</v>
      </c>
      <c r="AC443" s="3" t="s">
        <v>85</v>
      </c>
      <c r="AD443" s="3" t="s">
        <v>85</v>
      </c>
      <c r="AE443" s="3" t="s">
        <v>85</v>
      </c>
      <c r="AF443" s="3" t="s">
        <v>85</v>
      </c>
      <c r="AG443" s="3" t="s">
        <v>85</v>
      </c>
      <c r="AH443" s="3" t="s">
        <v>85</v>
      </c>
      <c r="AI443" s="3" t="s">
        <v>85</v>
      </c>
      <c r="AJ443" s="3" t="s">
        <v>85</v>
      </c>
      <c r="AK443" s="3" t="s">
        <v>85</v>
      </c>
      <c r="AL443" s="3" t="s">
        <v>85</v>
      </c>
      <c r="AM443" s="3" t="s">
        <v>85</v>
      </c>
      <c r="AN443" s="3" t="s">
        <v>85</v>
      </c>
      <c r="AO443" s="3" t="s">
        <v>85</v>
      </c>
      <c r="AP443" s="3" t="s">
        <v>85</v>
      </c>
      <c r="AQ443" s="3" t="s">
        <v>85</v>
      </c>
      <c r="AR443" s="3" t="s">
        <v>85</v>
      </c>
      <c r="AS443" s="3" t="s">
        <v>85</v>
      </c>
    </row>
    <row r="444" spans="1:45" x14ac:dyDescent="0.75">
      <c r="A444" t="s">
        <v>51</v>
      </c>
      <c r="B444" t="s">
        <v>122</v>
      </c>
      <c r="E444" s="3" t="s">
        <v>84</v>
      </c>
      <c r="G444" s="3" t="s">
        <v>85</v>
      </c>
      <c r="H444" s="3" t="s">
        <v>85</v>
      </c>
      <c r="I444" s="3" t="s">
        <v>85</v>
      </c>
      <c r="J444" s="3" t="s">
        <v>85</v>
      </c>
      <c r="K444" s="3" t="s">
        <v>85</v>
      </c>
      <c r="L444" s="3" t="s">
        <v>85</v>
      </c>
      <c r="M444" s="3" t="s">
        <v>85</v>
      </c>
      <c r="N444" s="3" t="s">
        <v>85</v>
      </c>
      <c r="O444" s="3" t="s">
        <v>85</v>
      </c>
      <c r="P444" s="3" t="s">
        <v>85</v>
      </c>
      <c r="Q444" s="3" t="s">
        <v>85</v>
      </c>
      <c r="R444" s="3" t="s">
        <v>85</v>
      </c>
      <c r="S444" s="3" t="s">
        <v>85</v>
      </c>
      <c r="T444" s="3" t="s">
        <v>85</v>
      </c>
      <c r="U444" s="3" t="s">
        <v>85</v>
      </c>
      <c r="V444" s="3" t="s">
        <v>85</v>
      </c>
      <c r="W444" s="3" t="s">
        <v>85</v>
      </c>
      <c r="X444" s="3" t="s">
        <v>85</v>
      </c>
      <c r="Y444" s="3" t="s">
        <v>85</v>
      </c>
      <c r="Z444" s="3" t="s">
        <v>85</v>
      </c>
      <c r="AA444" s="3" t="s">
        <v>85</v>
      </c>
      <c r="AB444" s="3" t="s">
        <v>85</v>
      </c>
      <c r="AC444" s="3" t="s">
        <v>85</v>
      </c>
      <c r="AD444" s="3" t="s">
        <v>85</v>
      </c>
      <c r="AE444" s="3" t="s">
        <v>85</v>
      </c>
      <c r="AF444" s="3" t="s">
        <v>85</v>
      </c>
      <c r="AG444" s="3" t="s">
        <v>85</v>
      </c>
      <c r="AH444" s="3" t="s">
        <v>85</v>
      </c>
      <c r="AI444" s="3" t="s">
        <v>85</v>
      </c>
      <c r="AJ444" s="3" t="s">
        <v>85</v>
      </c>
      <c r="AK444" s="3" t="s">
        <v>85</v>
      </c>
      <c r="AL444" s="3" t="s">
        <v>85</v>
      </c>
      <c r="AM444" s="3" t="s">
        <v>85</v>
      </c>
      <c r="AN444" s="3" t="s">
        <v>85</v>
      </c>
      <c r="AO444" s="3" t="s">
        <v>85</v>
      </c>
      <c r="AP444" s="3" t="s">
        <v>85</v>
      </c>
      <c r="AQ444" s="3" t="s">
        <v>85</v>
      </c>
      <c r="AR444" s="3" t="s">
        <v>85</v>
      </c>
      <c r="AS444" s="3" t="s">
        <v>85</v>
      </c>
    </row>
    <row r="445" spans="1:45" x14ac:dyDescent="0.75">
      <c r="A445" t="s">
        <v>51</v>
      </c>
      <c r="B445" t="s">
        <v>123</v>
      </c>
      <c r="E445" s="3" t="s">
        <v>84</v>
      </c>
      <c r="G445" s="3" t="s">
        <v>85</v>
      </c>
      <c r="H445" s="3" t="s">
        <v>85</v>
      </c>
      <c r="I445" s="3" t="s">
        <v>85</v>
      </c>
      <c r="J445" s="3" t="s">
        <v>85</v>
      </c>
      <c r="K445" s="3" t="s">
        <v>85</v>
      </c>
      <c r="L445" s="3" t="s">
        <v>85</v>
      </c>
      <c r="M445" s="3" t="s">
        <v>85</v>
      </c>
      <c r="N445" s="3" t="s">
        <v>85</v>
      </c>
      <c r="O445" s="3" t="s">
        <v>85</v>
      </c>
      <c r="P445" s="3" t="s">
        <v>85</v>
      </c>
      <c r="Q445" s="3" t="s">
        <v>85</v>
      </c>
      <c r="R445" s="3" t="s">
        <v>85</v>
      </c>
      <c r="S445" s="3" t="s">
        <v>85</v>
      </c>
      <c r="T445" s="3" t="s">
        <v>85</v>
      </c>
      <c r="U445" s="3" t="s">
        <v>85</v>
      </c>
      <c r="V445" s="3" t="s">
        <v>85</v>
      </c>
      <c r="W445" s="3" t="s">
        <v>85</v>
      </c>
      <c r="X445" s="3" t="s">
        <v>85</v>
      </c>
      <c r="Y445" s="3" t="s">
        <v>85</v>
      </c>
      <c r="Z445" s="3" t="s">
        <v>85</v>
      </c>
      <c r="AA445" s="3" t="s">
        <v>85</v>
      </c>
      <c r="AB445" s="3" t="s">
        <v>85</v>
      </c>
      <c r="AC445" s="3" t="s">
        <v>85</v>
      </c>
      <c r="AD445" s="3" t="s">
        <v>85</v>
      </c>
      <c r="AE445" s="3" t="s">
        <v>85</v>
      </c>
      <c r="AF445" s="3" t="s">
        <v>85</v>
      </c>
      <c r="AG445" s="3" t="s">
        <v>85</v>
      </c>
      <c r="AH445" s="3" t="s">
        <v>85</v>
      </c>
      <c r="AI445" s="3" t="s">
        <v>85</v>
      </c>
      <c r="AJ445" s="3" t="s">
        <v>85</v>
      </c>
      <c r="AK445" s="3" t="s">
        <v>85</v>
      </c>
      <c r="AL445" s="3" t="s">
        <v>85</v>
      </c>
      <c r="AM445" s="3" t="s">
        <v>85</v>
      </c>
      <c r="AN445" s="3" t="s">
        <v>85</v>
      </c>
      <c r="AO445" s="3" t="s">
        <v>85</v>
      </c>
      <c r="AP445" s="3" t="s">
        <v>85</v>
      </c>
      <c r="AQ445" s="3" t="s">
        <v>85</v>
      </c>
      <c r="AR445" s="3" t="s">
        <v>85</v>
      </c>
      <c r="AS445" s="3" t="s">
        <v>85</v>
      </c>
    </row>
    <row r="446" spans="1:45" x14ac:dyDescent="0.75">
      <c r="A446" t="s">
        <v>51</v>
      </c>
      <c r="B446" t="s">
        <v>124</v>
      </c>
      <c r="E446" s="3" t="s">
        <v>84</v>
      </c>
      <c r="G446" s="3" t="s">
        <v>85</v>
      </c>
      <c r="H446" s="3" t="s">
        <v>85</v>
      </c>
      <c r="I446" s="3" t="s">
        <v>85</v>
      </c>
      <c r="J446" s="3" t="s">
        <v>85</v>
      </c>
      <c r="K446" s="3" t="s">
        <v>85</v>
      </c>
      <c r="L446" s="3" t="s">
        <v>85</v>
      </c>
      <c r="M446" s="3" t="s">
        <v>85</v>
      </c>
      <c r="N446" s="3" t="s">
        <v>85</v>
      </c>
      <c r="O446" s="3" t="s">
        <v>85</v>
      </c>
      <c r="P446" s="3" t="s">
        <v>85</v>
      </c>
      <c r="Q446" s="3" t="s">
        <v>85</v>
      </c>
      <c r="R446" s="3" t="s">
        <v>85</v>
      </c>
      <c r="S446" s="3" t="s">
        <v>85</v>
      </c>
      <c r="T446" s="3" t="s">
        <v>85</v>
      </c>
      <c r="U446" s="3" t="s">
        <v>85</v>
      </c>
      <c r="V446" s="3" t="s">
        <v>85</v>
      </c>
      <c r="W446" s="3" t="s">
        <v>85</v>
      </c>
      <c r="X446" s="3" t="s">
        <v>85</v>
      </c>
      <c r="Y446" s="3" t="s">
        <v>85</v>
      </c>
      <c r="Z446" s="3" t="s">
        <v>85</v>
      </c>
      <c r="AA446" s="3" t="s">
        <v>85</v>
      </c>
      <c r="AB446" s="3" t="s">
        <v>85</v>
      </c>
      <c r="AC446" s="3" t="s">
        <v>85</v>
      </c>
      <c r="AD446" s="3" t="s">
        <v>85</v>
      </c>
      <c r="AE446" s="3" t="s">
        <v>85</v>
      </c>
      <c r="AF446" s="3" t="s">
        <v>85</v>
      </c>
      <c r="AG446" s="3" t="s">
        <v>85</v>
      </c>
      <c r="AH446" s="3" t="s">
        <v>85</v>
      </c>
      <c r="AI446" s="3" t="s">
        <v>85</v>
      </c>
      <c r="AJ446" s="3" t="s">
        <v>85</v>
      </c>
      <c r="AK446" s="3" t="s">
        <v>85</v>
      </c>
      <c r="AL446" s="3" t="s">
        <v>85</v>
      </c>
      <c r="AM446" s="3" t="s">
        <v>85</v>
      </c>
      <c r="AN446" s="3" t="s">
        <v>85</v>
      </c>
      <c r="AO446" s="3" t="s">
        <v>85</v>
      </c>
      <c r="AP446" s="3" t="s">
        <v>85</v>
      </c>
      <c r="AQ446" s="3" t="s">
        <v>85</v>
      </c>
      <c r="AR446" s="3" t="s">
        <v>85</v>
      </c>
      <c r="AS446" s="3" t="s">
        <v>85</v>
      </c>
    </row>
    <row r="447" spans="1:45" x14ac:dyDescent="0.75">
      <c r="A447" t="s">
        <v>51</v>
      </c>
      <c r="B447" t="s">
        <v>125</v>
      </c>
      <c r="E447" s="3" t="s">
        <v>84</v>
      </c>
      <c r="G447" s="3" t="s">
        <v>85</v>
      </c>
      <c r="H447" s="3" t="s">
        <v>85</v>
      </c>
      <c r="I447" s="3" t="s">
        <v>85</v>
      </c>
      <c r="J447" s="3" t="s">
        <v>85</v>
      </c>
      <c r="K447" s="3" t="s">
        <v>85</v>
      </c>
      <c r="L447" s="3" t="s">
        <v>85</v>
      </c>
      <c r="M447" s="3" t="s">
        <v>85</v>
      </c>
      <c r="N447" s="3" t="s">
        <v>85</v>
      </c>
      <c r="O447" s="3" t="s">
        <v>85</v>
      </c>
      <c r="P447" s="3" t="s">
        <v>85</v>
      </c>
      <c r="Q447" s="3" t="s">
        <v>85</v>
      </c>
      <c r="R447" s="3" t="s">
        <v>85</v>
      </c>
      <c r="S447" s="3" t="s">
        <v>85</v>
      </c>
      <c r="T447" s="3" t="s">
        <v>85</v>
      </c>
      <c r="U447" s="3" t="s">
        <v>85</v>
      </c>
      <c r="V447" s="3" t="s">
        <v>85</v>
      </c>
      <c r="W447" s="3" t="s">
        <v>85</v>
      </c>
      <c r="X447" s="3" t="s">
        <v>85</v>
      </c>
      <c r="Y447" s="3" t="s">
        <v>85</v>
      </c>
      <c r="Z447" s="3" t="s">
        <v>85</v>
      </c>
      <c r="AA447" s="3" t="s">
        <v>85</v>
      </c>
      <c r="AB447" s="3" t="s">
        <v>85</v>
      </c>
      <c r="AC447" s="3" t="s">
        <v>85</v>
      </c>
      <c r="AD447" s="3" t="s">
        <v>85</v>
      </c>
      <c r="AE447" s="3" t="s">
        <v>85</v>
      </c>
      <c r="AF447" s="3" t="s">
        <v>85</v>
      </c>
      <c r="AG447" s="3" t="s">
        <v>85</v>
      </c>
      <c r="AH447" s="3" t="s">
        <v>85</v>
      </c>
      <c r="AI447" s="3" t="s">
        <v>85</v>
      </c>
      <c r="AJ447" s="3" t="s">
        <v>85</v>
      </c>
      <c r="AK447" s="3" t="s">
        <v>85</v>
      </c>
      <c r="AL447" s="3" t="s">
        <v>85</v>
      </c>
      <c r="AM447" s="3" t="s">
        <v>85</v>
      </c>
      <c r="AN447" s="3" t="s">
        <v>85</v>
      </c>
      <c r="AO447" s="3" t="s">
        <v>85</v>
      </c>
      <c r="AP447" s="3" t="s">
        <v>85</v>
      </c>
      <c r="AQ447" s="3" t="s">
        <v>85</v>
      </c>
      <c r="AR447" s="3" t="s">
        <v>85</v>
      </c>
      <c r="AS447" s="3" t="s">
        <v>85</v>
      </c>
    </row>
    <row r="448" spans="1:45" x14ac:dyDescent="0.75">
      <c r="A448" t="s">
        <v>51</v>
      </c>
      <c r="B448" t="s">
        <v>126</v>
      </c>
      <c r="E448" s="3" t="s">
        <v>84</v>
      </c>
      <c r="G448" s="3" t="s">
        <v>85</v>
      </c>
      <c r="H448" s="3" t="s">
        <v>85</v>
      </c>
      <c r="I448" s="3" t="s">
        <v>85</v>
      </c>
      <c r="J448" s="3" t="s">
        <v>85</v>
      </c>
      <c r="K448" s="3" t="s">
        <v>85</v>
      </c>
      <c r="L448" s="3" t="s">
        <v>85</v>
      </c>
      <c r="M448" s="3" t="s">
        <v>85</v>
      </c>
      <c r="N448" s="3" t="s">
        <v>85</v>
      </c>
      <c r="O448" s="3" t="s">
        <v>85</v>
      </c>
      <c r="P448" s="3" t="s">
        <v>85</v>
      </c>
      <c r="Q448" s="3" t="s">
        <v>85</v>
      </c>
      <c r="R448" s="3" t="s">
        <v>85</v>
      </c>
      <c r="S448" s="3" t="s">
        <v>85</v>
      </c>
      <c r="T448" s="3" t="s">
        <v>85</v>
      </c>
      <c r="U448" s="3" t="s">
        <v>85</v>
      </c>
      <c r="V448" s="3" t="s">
        <v>85</v>
      </c>
      <c r="W448" s="3" t="s">
        <v>85</v>
      </c>
      <c r="X448" s="3" t="s">
        <v>85</v>
      </c>
      <c r="Y448" s="3" t="s">
        <v>85</v>
      </c>
      <c r="Z448" s="3" t="s">
        <v>85</v>
      </c>
      <c r="AA448" s="3" t="s">
        <v>85</v>
      </c>
      <c r="AB448" s="3" t="s">
        <v>85</v>
      </c>
      <c r="AC448" s="3" t="s">
        <v>85</v>
      </c>
      <c r="AD448" s="3" t="s">
        <v>85</v>
      </c>
      <c r="AE448" s="3" t="s">
        <v>85</v>
      </c>
      <c r="AF448" s="3" t="s">
        <v>85</v>
      </c>
      <c r="AG448" s="3" t="s">
        <v>85</v>
      </c>
      <c r="AH448" s="3" t="s">
        <v>85</v>
      </c>
      <c r="AI448" s="3" t="s">
        <v>85</v>
      </c>
      <c r="AJ448" s="3" t="s">
        <v>85</v>
      </c>
      <c r="AK448" s="3" t="s">
        <v>85</v>
      </c>
      <c r="AL448" s="3" t="s">
        <v>85</v>
      </c>
      <c r="AM448" s="3" t="s">
        <v>85</v>
      </c>
      <c r="AN448" s="3" t="s">
        <v>85</v>
      </c>
      <c r="AO448" s="3" t="s">
        <v>85</v>
      </c>
      <c r="AP448" s="3" t="s">
        <v>85</v>
      </c>
      <c r="AQ448" s="3" t="s">
        <v>85</v>
      </c>
      <c r="AR448" s="3" t="s">
        <v>85</v>
      </c>
      <c r="AS448" s="3" t="s">
        <v>85</v>
      </c>
    </row>
    <row r="449" spans="1:45" x14ac:dyDescent="0.75">
      <c r="A449" t="s">
        <v>51</v>
      </c>
      <c r="B449" t="s">
        <v>127</v>
      </c>
      <c r="E449" s="3" t="s">
        <v>84</v>
      </c>
      <c r="G449" s="3" t="s">
        <v>85</v>
      </c>
      <c r="H449" s="3" t="s">
        <v>85</v>
      </c>
      <c r="I449" s="3" t="s">
        <v>85</v>
      </c>
      <c r="J449" s="3" t="s">
        <v>85</v>
      </c>
      <c r="K449" s="3" t="s">
        <v>85</v>
      </c>
      <c r="L449" s="3" t="s">
        <v>85</v>
      </c>
      <c r="M449" s="3" t="s">
        <v>85</v>
      </c>
      <c r="N449" s="3" t="s">
        <v>85</v>
      </c>
      <c r="O449" s="3" t="s">
        <v>85</v>
      </c>
      <c r="P449" s="3" t="s">
        <v>85</v>
      </c>
      <c r="Q449" s="3" t="s">
        <v>85</v>
      </c>
      <c r="R449" s="3" t="s">
        <v>85</v>
      </c>
      <c r="S449" s="3" t="s">
        <v>85</v>
      </c>
      <c r="T449" s="3" t="s">
        <v>85</v>
      </c>
      <c r="U449" s="3" t="s">
        <v>85</v>
      </c>
      <c r="V449" s="3" t="s">
        <v>85</v>
      </c>
      <c r="W449" s="3" t="s">
        <v>85</v>
      </c>
      <c r="X449" s="3" t="s">
        <v>85</v>
      </c>
      <c r="Y449" s="3" t="s">
        <v>85</v>
      </c>
      <c r="Z449" s="3" t="s">
        <v>85</v>
      </c>
      <c r="AA449" s="3" t="s">
        <v>85</v>
      </c>
      <c r="AB449" s="3" t="s">
        <v>85</v>
      </c>
      <c r="AC449" s="3" t="s">
        <v>85</v>
      </c>
      <c r="AD449" s="3" t="s">
        <v>85</v>
      </c>
      <c r="AE449" s="3" t="s">
        <v>85</v>
      </c>
      <c r="AF449" s="3" t="s">
        <v>85</v>
      </c>
      <c r="AG449" s="3" t="s">
        <v>85</v>
      </c>
      <c r="AH449" s="3" t="s">
        <v>85</v>
      </c>
      <c r="AI449" s="3" t="s">
        <v>85</v>
      </c>
      <c r="AJ449" s="3" t="s">
        <v>85</v>
      </c>
      <c r="AK449" s="3" t="s">
        <v>85</v>
      </c>
      <c r="AL449" s="3" t="s">
        <v>85</v>
      </c>
      <c r="AM449" s="3" t="s">
        <v>85</v>
      </c>
      <c r="AN449" s="3" t="s">
        <v>85</v>
      </c>
      <c r="AO449" s="3" t="s">
        <v>85</v>
      </c>
      <c r="AP449" s="3" t="s">
        <v>85</v>
      </c>
      <c r="AQ449" s="3" t="s">
        <v>85</v>
      </c>
      <c r="AR449" s="3" t="s">
        <v>85</v>
      </c>
      <c r="AS449" s="3" t="s">
        <v>85</v>
      </c>
    </row>
    <row r="450" spans="1:45" x14ac:dyDescent="0.75">
      <c r="A450" t="s">
        <v>51</v>
      </c>
      <c r="B450" t="s">
        <v>128</v>
      </c>
      <c r="E450" s="3" t="s">
        <v>84</v>
      </c>
      <c r="G450" s="3" t="s">
        <v>85</v>
      </c>
      <c r="H450" s="3" t="s">
        <v>85</v>
      </c>
      <c r="I450" s="3" t="s">
        <v>85</v>
      </c>
      <c r="J450" s="3" t="s">
        <v>85</v>
      </c>
      <c r="K450" s="3" t="s">
        <v>85</v>
      </c>
      <c r="L450" s="3" t="s">
        <v>85</v>
      </c>
      <c r="M450" s="3" t="s">
        <v>85</v>
      </c>
      <c r="N450" s="3" t="s">
        <v>85</v>
      </c>
      <c r="O450" s="3" t="s">
        <v>85</v>
      </c>
      <c r="P450" s="3" t="s">
        <v>85</v>
      </c>
      <c r="Q450" s="3" t="s">
        <v>85</v>
      </c>
      <c r="R450" s="3" t="s">
        <v>85</v>
      </c>
      <c r="S450" s="3" t="s">
        <v>85</v>
      </c>
      <c r="T450" s="3" t="s">
        <v>85</v>
      </c>
      <c r="U450" s="3" t="s">
        <v>85</v>
      </c>
      <c r="V450" s="3" t="s">
        <v>85</v>
      </c>
      <c r="W450" s="3" t="s">
        <v>85</v>
      </c>
      <c r="X450" s="3" t="s">
        <v>85</v>
      </c>
      <c r="Y450" s="3" t="s">
        <v>85</v>
      </c>
      <c r="Z450" s="3" t="s">
        <v>85</v>
      </c>
      <c r="AA450" s="3" t="s">
        <v>85</v>
      </c>
      <c r="AB450" s="3" t="s">
        <v>85</v>
      </c>
      <c r="AC450" s="3" t="s">
        <v>85</v>
      </c>
      <c r="AD450" s="3" t="s">
        <v>85</v>
      </c>
      <c r="AE450" s="3" t="s">
        <v>85</v>
      </c>
      <c r="AF450" s="3" t="s">
        <v>85</v>
      </c>
      <c r="AG450" s="3" t="s">
        <v>85</v>
      </c>
      <c r="AH450" s="3" t="s">
        <v>85</v>
      </c>
      <c r="AI450" s="3" t="s">
        <v>85</v>
      </c>
      <c r="AJ450" s="3" t="s">
        <v>85</v>
      </c>
      <c r="AK450" s="3" t="s">
        <v>85</v>
      </c>
      <c r="AL450" s="3" t="s">
        <v>85</v>
      </c>
      <c r="AM450" s="3" t="s">
        <v>85</v>
      </c>
      <c r="AN450" s="3" t="s">
        <v>85</v>
      </c>
      <c r="AO450" s="3" t="s">
        <v>85</v>
      </c>
      <c r="AP450" s="3" t="s">
        <v>85</v>
      </c>
      <c r="AQ450" s="3" t="s">
        <v>85</v>
      </c>
      <c r="AR450" s="3" t="s">
        <v>85</v>
      </c>
      <c r="AS450" s="3" t="s">
        <v>85</v>
      </c>
    </row>
    <row r="451" spans="1:45" x14ac:dyDescent="0.75">
      <c r="A451" t="s">
        <v>51</v>
      </c>
      <c r="B451" t="s">
        <v>129</v>
      </c>
      <c r="E451" s="3" t="s">
        <v>84</v>
      </c>
      <c r="G451" s="3" t="s">
        <v>85</v>
      </c>
      <c r="H451" s="3" t="s">
        <v>85</v>
      </c>
      <c r="I451" s="3" t="s">
        <v>85</v>
      </c>
      <c r="J451" s="3" t="s">
        <v>85</v>
      </c>
      <c r="K451" s="3" t="s">
        <v>85</v>
      </c>
      <c r="L451" s="3" t="s">
        <v>85</v>
      </c>
      <c r="M451" s="3" t="s">
        <v>85</v>
      </c>
      <c r="N451" s="3" t="s">
        <v>85</v>
      </c>
      <c r="O451" s="3" t="s">
        <v>85</v>
      </c>
      <c r="P451" s="3" t="s">
        <v>85</v>
      </c>
      <c r="Q451" s="3" t="s">
        <v>85</v>
      </c>
      <c r="R451" s="3" t="s">
        <v>85</v>
      </c>
      <c r="S451" s="3" t="s">
        <v>85</v>
      </c>
      <c r="T451" s="3" t="s">
        <v>85</v>
      </c>
      <c r="U451" s="3" t="s">
        <v>85</v>
      </c>
      <c r="V451" s="3" t="s">
        <v>85</v>
      </c>
      <c r="W451" s="3" t="s">
        <v>85</v>
      </c>
      <c r="X451" s="3" t="s">
        <v>85</v>
      </c>
      <c r="Y451" s="3" t="s">
        <v>85</v>
      </c>
      <c r="Z451" s="3" t="s">
        <v>85</v>
      </c>
      <c r="AA451" s="3" t="s">
        <v>85</v>
      </c>
      <c r="AB451" s="3" t="s">
        <v>85</v>
      </c>
      <c r="AC451" s="3" t="s">
        <v>85</v>
      </c>
      <c r="AD451" s="3" t="s">
        <v>85</v>
      </c>
      <c r="AE451" s="3" t="s">
        <v>85</v>
      </c>
      <c r="AF451" s="3" t="s">
        <v>85</v>
      </c>
      <c r="AG451" s="3" t="s">
        <v>85</v>
      </c>
      <c r="AH451" s="3" t="s">
        <v>85</v>
      </c>
      <c r="AI451" s="3" t="s">
        <v>85</v>
      </c>
      <c r="AJ451" s="3" t="s">
        <v>85</v>
      </c>
      <c r="AK451" s="3" t="s">
        <v>85</v>
      </c>
      <c r="AL451" s="3" t="s">
        <v>85</v>
      </c>
      <c r="AM451" s="3" t="s">
        <v>85</v>
      </c>
      <c r="AN451" s="3" t="s">
        <v>85</v>
      </c>
      <c r="AO451" s="3" t="s">
        <v>85</v>
      </c>
      <c r="AP451" s="3" t="s">
        <v>85</v>
      </c>
      <c r="AQ451" s="3" t="s">
        <v>85</v>
      </c>
      <c r="AR451" s="3" t="s">
        <v>85</v>
      </c>
      <c r="AS451" s="3" t="s">
        <v>85</v>
      </c>
    </row>
    <row r="452" spans="1:45" x14ac:dyDescent="0.75">
      <c r="A452" t="s">
        <v>51</v>
      </c>
      <c r="B452" t="s">
        <v>130</v>
      </c>
      <c r="E452" s="3" t="s">
        <v>84</v>
      </c>
      <c r="G452" s="3" t="s">
        <v>85</v>
      </c>
      <c r="H452" s="3" t="s">
        <v>85</v>
      </c>
      <c r="I452" s="3" t="s">
        <v>85</v>
      </c>
      <c r="J452" s="3" t="s">
        <v>85</v>
      </c>
      <c r="K452" s="3" t="s">
        <v>85</v>
      </c>
      <c r="L452" s="3" t="s">
        <v>85</v>
      </c>
      <c r="M452" s="3" t="s">
        <v>85</v>
      </c>
      <c r="N452" s="3" t="s">
        <v>85</v>
      </c>
      <c r="O452" s="3" t="s">
        <v>85</v>
      </c>
      <c r="P452" s="3" t="s">
        <v>85</v>
      </c>
      <c r="Q452" s="3" t="s">
        <v>85</v>
      </c>
      <c r="R452" s="3" t="s">
        <v>85</v>
      </c>
      <c r="S452" s="3" t="s">
        <v>85</v>
      </c>
      <c r="T452" s="3" t="s">
        <v>85</v>
      </c>
      <c r="U452" s="3" t="s">
        <v>85</v>
      </c>
      <c r="V452" s="3" t="s">
        <v>85</v>
      </c>
      <c r="W452" s="3" t="s">
        <v>85</v>
      </c>
      <c r="X452" s="3" t="s">
        <v>85</v>
      </c>
      <c r="Y452" s="3" t="s">
        <v>85</v>
      </c>
      <c r="Z452" s="3" t="s">
        <v>85</v>
      </c>
      <c r="AA452" s="3" t="s">
        <v>85</v>
      </c>
      <c r="AB452" s="3" t="s">
        <v>85</v>
      </c>
      <c r="AC452" s="3" t="s">
        <v>85</v>
      </c>
      <c r="AD452" s="3" t="s">
        <v>85</v>
      </c>
      <c r="AE452" s="3" t="s">
        <v>85</v>
      </c>
      <c r="AF452" s="3" t="s">
        <v>85</v>
      </c>
      <c r="AG452" s="3" t="s">
        <v>85</v>
      </c>
      <c r="AH452" s="3" t="s">
        <v>85</v>
      </c>
      <c r="AI452" s="3" t="s">
        <v>85</v>
      </c>
      <c r="AJ452" s="3" t="s">
        <v>85</v>
      </c>
      <c r="AK452" s="3" t="s">
        <v>85</v>
      </c>
      <c r="AL452" s="3" t="s">
        <v>85</v>
      </c>
      <c r="AM452" s="3" t="s">
        <v>85</v>
      </c>
      <c r="AN452" s="3" t="s">
        <v>85</v>
      </c>
      <c r="AO452" s="3" t="s">
        <v>85</v>
      </c>
      <c r="AP452" s="3" t="s">
        <v>85</v>
      </c>
      <c r="AQ452" s="3" t="s">
        <v>85</v>
      </c>
      <c r="AR452" s="3" t="s">
        <v>85</v>
      </c>
      <c r="AS452" s="3" t="s">
        <v>85</v>
      </c>
    </row>
    <row r="453" spans="1:45" x14ac:dyDescent="0.75">
      <c r="A453" t="s">
        <v>51</v>
      </c>
      <c r="B453" t="s">
        <v>130</v>
      </c>
      <c r="E453" s="3" t="s">
        <v>84</v>
      </c>
      <c r="G453" s="3" t="s">
        <v>85</v>
      </c>
      <c r="H453" s="3" t="s">
        <v>85</v>
      </c>
      <c r="I453" s="3" t="s">
        <v>85</v>
      </c>
      <c r="J453" s="3" t="s">
        <v>85</v>
      </c>
      <c r="K453" s="3" t="s">
        <v>85</v>
      </c>
      <c r="L453" s="3" t="s">
        <v>85</v>
      </c>
      <c r="M453" s="3" t="s">
        <v>85</v>
      </c>
      <c r="N453" s="3" t="s">
        <v>85</v>
      </c>
      <c r="O453" s="3" t="s">
        <v>85</v>
      </c>
      <c r="P453" s="3" t="s">
        <v>85</v>
      </c>
      <c r="Q453" s="3" t="s">
        <v>85</v>
      </c>
      <c r="R453" s="3" t="s">
        <v>85</v>
      </c>
      <c r="S453" s="3" t="s">
        <v>85</v>
      </c>
      <c r="T453" s="3" t="s">
        <v>85</v>
      </c>
      <c r="U453" s="3" t="s">
        <v>85</v>
      </c>
      <c r="V453" s="3" t="s">
        <v>85</v>
      </c>
      <c r="W453" s="3" t="s">
        <v>85</v>
      </c>
      <c r="X453" s="3" t="s">
        <v>85</v>
      </c>
      <c r="Y453" s="3" t="s">
        <v>85</v>
      </c>
      <c r="Z453" s="3" t="s">
        <v>85</v>
      </c>
      <c r="AA453" s="3" t="s">
        <v>85</v>
      </c>
      <c r="AB453" s="3" t="s">
        <v>85</v>
      </c>
      <c r="AC453" s="3" t="s">
        <v>85</v>
      </c>
      <c r="AD453" s="3" t="s">
        <v>85</v>
      </c>
      <c r="AE453" s="3" t="s">
        <v>85</v>
      </c>
      <c r="AF453" s="3" t="s">
        <v>85</v>
      </c>
      <c r="AG453" s="3" t="s">
        <v>85</v>
      </c>
      <c r="AH453" s="3" t="s">
        <v>85</v>
      </c>
      <c r="AI453" s="3" t="s">
        <v>85</v>
      </c>
      <c r="AJ453" s="3" t="s">
        <v>85</v>
      </c>
      <c r="AK453" s="3" t="s">
        <v>85</v>
      </c>
      <c r="AL453" s="3" t="s">
        <v>85</v>
      </c>
      <c r="AM453" s="3" t="s">
        <v>85</v>
      </c>
      <c r="AN453" s="3" t="s">
        <v>85</v>
      </c>
      <c r="AO453" s="3" t="s">
        <v>85</v>
      </c>
      <c r="AP453" s="3" t="s">
        <v>85</v>
      </c>
      <c r="AQ453" s="3" t="s">
        <v>85</v>
      </c>
      <c r="AR453" s="3" t="s">
        <v>85</v>
      </c>
      <c r="AS453" s="3" t="s">
        <v>85</v>
      </c>
    </row>
    <row r="454" spans="1:45" x14ac:dyDescent="0.75">
      <c r="A454" t="s">
        <v>51</v>
      </c>
      <c r="B454" t="s">
        <v>131</v>
      </c>
      <c r="E454" s="3" t="s">
        <v>84</v>
      </c>
      <c r="G454" s="3" t="s">
        <v>85</v>
      </c>
      <c r="H454" s="3" t="s">
        <v>85</v>
      </c>
      <c r="I454" s="3" t="s">
        <v>85</v>
      </c>
      <c r="J454" s="3" t="s">
        <v>85</v>
      </c>
      <c r="K454" s="3" t="s">
        <v>85</v>
      </c>
      <c r="L454" s="3" t="s">
        <v>85</v>
      </c>
      <c r="M454" s="3" t="s">
        <v>85</v>
      </c>
      <c r="N454" s="3" t="s">
        <v>85</v>
      </c>
      <c r="O454" s="3" t="s">
        <v>85</v>
      </c>
      <c r="P454" s="3" t="s">
        <v>85</v>
      </c>
      <c r="Q454" s="3" t="s">
        <v>85</v>
      </c>
      <c r="R454" s="3" t="s">
        <v>85</v>
      </c>
      <c r="S454" s="3" t="s">
        <v>85</v>
      </c>
      <c r="T454" s="3" t="s">
        <v>85</v>
      </c>
      <c r="U454" s="3" t="s">
        <v>85</v>
      </c>
      <c r="V454" s="3" t="s">
        <v>85</v>
      </c>
      <c r="W454" s="3" t="s">
        <v>85</v>
      </c>
      <c r="X454" s="3" t="s">
        <v>85</v>
      </c>
      <c r="Y454" s="3" t="s">
        <v>85</v>
      </c>
      <c r="Z454" s="3" t="s">
        <v>85</v>
      </c>
      <c r="AA454" s="3" t="s">
        <v>85</v>
      </c>
      <c r="AB454" s="3" t="s">
        <v>85</v>
      </c>
      <c r="AC454" s="3" t="s">
        <v>85</v>
      </c>
      <c r="AD454" s="3" t="s">
        <v>85</v>
      </c>
      <c r="AE454" s="3" t="s">
        <v>85</v>
      </c>
      <c r="AF454" s="3" t="s">
        <v>85</v>
      </c>
      <c r="AG454" s="3" t="s">
        <v>85</v>
      </c>
      <c r="AH454" s="3" t="s">
        <v>85</v>
      </c>
      <c r="AI454" s="3" t="s">
        <v>85</v>
      </c>
      <c r="AJ454" s="3" t="s">
        <v>85</v>
      </c>
      <c r="AK454" s="3" t="s">
        <v>85</v>
      </c>
      <c r="AL454" s="3" t="s">
        <v>85</v>
      </c>
      <c r="AM454" s="3" t="s">
        <v>85</v>
      </c>
      <c r="AN454" s="3" t="s">
        <v>85</v>
      </c>
      <c r="AO454" s="3" t="s">
        <v>85</v>
      </c>
      <c r="AP454" s="3" t="s">
        <v>85</v>
      </c>
      <c r="AQ454" s="3" t="s">
        <v>85</v>
      </c>
      <c r="AR454" s="3" t="s">
        <v>85</v>
      </c>
      <c r="AS454" s="3" t="s">
        <v>85</v>
      </c>
    </row>
    <row r="455" spans="1:45" x14ac:dyDescent="0.75">
      <c r="A455" t="s">
        <v>51</v>
      </c>
      <c r="B455" t="s">
        <v>131</v>
      </c>
      <c r="E455" s="3" t="s">
        <v>84</v>
      </c>
      <c r="G455" s="3" t="s">
        <v>85</v>
      </c>
      <c r="H455" s="3" t="s">
        <v>85</v>
      </c>
      <c r="I455" s="3" t="s">
        <v>85</v>
      </c>
      <c r="J455" s="3" t="s">
        <v>85</v>
      </c>
      <c r="K455" s="3" t="s">
        <v>85</v>
      </c>
      <c r="L455" s="3" t="s">
        <v>85</v>
      </c>
      <c r="M455" s="3" t="s">
        <v>85</v>
      </c>
      <c r="N455" s="3" t="s">
        <v>85</v>
      </c>
      <c r="O455" s="3" t="s">
        <v>85</v>
      </c>
      <c r="P455" s="3" t="s">
        <v>85</v>
      </c>
      <c r="Q455" s="3" t="s">
        <v>85</v>
      </c>
      <c r="R455" s="3" t="s">
        <v>85</v>
      </c>
      <c r="S455" s="3" t="s">
        <v>85</v>
      </c>
      <c r="T455" s="3" t="s">
        <v>85</v>
      </c>
      <c r="U455" s="3" t="s">
        <v>85</v>
      </c>
      <c r="V455" s="3" t="s">
        <v>85</v>
      </c>
      <c r="W455" s="3" t="s">
        <v>85</v>
      </c>
      <c r="X455" s="3" t="s">
        <v>85</v>
      </c>
      <c r="Y455" s="3" t="s">
        <v>85</v>
      </c>
      <c r="Z455" s="3" t="s">
        <v>85</v>
      </c>
      <c r="AA455" s="3" t="s">
        <v>85</v>
      </c>
      <c r="AB455" s="3" t="s">
        <v>85</v>
      </c>
      <c r="AC455" s="3" t="s">
        <v>85</v>
      </c>
      <c r="AD455" s="3" t="s">
        <v>85</v>
      </c>
      <c r="AE455" s="3" t="s">
        <v>85</v>
      </c>
      <c r="AF455" s="3" t="s">
        <v>85</v>
      </c>
      <c r="AG455" s="3" t="s">
        <v>85</v>
      </c>
      <c r="AH455" s="3" t="s">
        <v>85</v>
      </c>
      <c r="AI455" s="3" t="s">
        <v>85</v>
      </c>
      <c r="AJ455" s="3" t="s">
        <v>85</v>
      </c>
      <c r="AK455" s="3" t="s">
        <v>85</v>
      </c>
      <c r="AL455" s="3" t="s">
        <v>85</v>
      </c>
      <c r="AM455" s="3" t="s">
        <v>85</v>
      </c>
      <c r="AN455" s="3" t="s">
        <v>85</v>
      </c>
      <c r="AO455" s="3" t="s">
        <v>85</v>
      </c>
      <c r="AP455" s="3" t="s">
        <v>85</v>
      </c>
      <c r="AQ455" s="3" t="s">
        <v>85</v>
      </c>
      <c r="AR455" s="3" t="s">
        <v>85</v>
      </c>
      <c r="AS455" s="3" t="s">
        <v>85</v>
      </c>
    </row>
    <row r="456" spans="1:45" x14ac:dyDescent="0.75">
      <c r="A456" t="s">
        <v>51</v>
      </c>
      <c r="B456" t="s">
        <v>132</v>
      </c>
      <c r="E456" s="3" t="s">
        <v>84</v>
      </c>
      <c r="G456" s="3" t="s">
        <v>85</v>
      </c>
      <c r="H456" s="3" t="s">
        <v>85</v>
      </c>
      <c r="I456" s="3" t="s">
        <v>85</v>
      </c>
      <c r="J456" s="3" t="s">
        <v>85</v>
      </c>
      <c r="K456" s="3" t="s">
        <v>85</v>
      </c>
      <c r="L456" s="3" t="s">
        <v>85</v>
      </c>
      <c r="M456" s="3" t="s">
        <v>85</v>
      </c>
      <c r="N456" s="3" t="s">
        <v>85</v>
      </c>
      <c r="O456" s="3" t="s">
        <v>85</v>
      </c>
      <c r="P456" s="3" t="s">
        <v>85</v>
      </c>
      <c r="Q456" s="3" t="s">
        <v>85</v>
      </c>
      <c r="R456" s="3" t="s">
        <v>85</v>
      </c>
      <c r="S456" s="3" t="s">
        <v>85</v>
      </c>
      <c r="T456" s="3" t="s">
        <v>85</v>
      </c>
      <c r="U456" s="3" t="s">
        <v>85</v>
      </c>
      <c r="V456" s="3" t="s">
        <v>85</v>
      </c>
      <c r="W456" s="3" t="s">
        <v>85</v>
      </c>
      <c r="X456" s="3" t="s">
        <v>85</v>
      </c>
      <c r="Y456" s="3" t="s">
        <v>85</v>
      </c>
      <c r="Z456" s="3" t="s">
        <v>85</v>
      </c>
      <c r="AA456" s="3" t="s">
        <v>85</v>
      </c>
      <c r="AB456" s="3" t="s">
        <v>85</v>
      </c>
      <c r="AC456" s="3" t="s">
        <v>85</v>
      </c>
      <c r="AD456" s="3" t="s">
        <v>85</v>
      </c>
      <c r="AE456" s="3" t="s">
        <v>85</v>
      </c>
      <c r="AF456" s="3" t="s">
        <v>85</v>
      </c>
      <c r="AG456" s="3" t="s">
        <v>85</v>
      </c>
      <c r="AH456" s="3" t="s">
        <v>85</v>
      </c>
      <c r="AI456" s="3" t="s">
        <v>85</v>
      </c>
      <c r="AJ456" s="3" t="s">
        <v>85</v>
      </c>
      <c r="AK456" s="3" t="s">
        <v>85</v>
      </c>
      <c r="AL456" s="3" t="s">
        <v>85</v>
      </c>
      <c r="AM456" s="3" t="s">
        <v>85</v>
      </c>
      <c r="AN456" s="3" t="s">
        <v>85</v>
      </c>
      <c r="AO456" s="3" t="s">
        <v>85</v>
      </c>
      <c r="AP456" s="3" t="s">
        <v>85</v>
      </c>
      <c r="AQ456" s="3" t="s">
        <v>85</v>
      </c>
      <c r="AR456" s="3" t="s">
        <v>85</v>
      </c>
      <c r="AS456" s="3" t="s">
        <v>85</v>
      </c>
    </row>
    <row r="457" spans="1:45" x14ac:dyDescent="0.75">
      <c r="A457" t="s">
        <v>51</v>
      </c>
      <c r="B457" t="s">
        <v>132</v>
      </c>
      <c r="E457" s="3" t="s">
        <v>84</v>
      </c>
      <c r="G457" s="3" t="s">
        <v>85</v>
      </c>
      <c r="H457" s="3" t="s">
        <v>85</v>
      </c>
      <c r="I457" s="3" t="s">
        <v>85</v>
      </c>
      <c r="J457" s="3" t="s">
        <v>85</v>
      </c>
      <c r="K457" s="3" t="s">
        <v>85</v>
      </c>
      <c r="L457" s="3" t="s">
        <v>85</v>
      </c>
      <c r="M457" s="3" t="s">
        <v>85</v>
      </c>
      <c r="N457" s="3" t="s">
        <v>85</v>
      </c>
      <c r="O457" s="3" t="s">
        <v>85</v>
      </c>
      <c r="P457" s="3" t="s">
        <v>85</v>
      </c>
      <c r="Q457" s="3" t="s">
        <v>85</v>
      </c>
      <c r="R457" s="3" t="s">
        <v>85</v>
      </c>
      <c r="S457" s="3" t="s">
        <v>85</v>
      </c>
      <c r="T457" s="3" t="s">
        <v>85</v>
      </c>
      <c r="U457" s="3" t="s">
        <v>85</v>
      </c>
      <c r="V457" s="3" t="s">
        <v>85</v>
      </c>
      <c r="W457" s="3" t="s">
        <v>85</v>
      </c>
      <c r="X457" s="3" t="s">
        <v>85</v>
      </c>
      <c r="Y457" s="3" t="s">
        <v>85</v>
      </c>
      <c r="Z457" s="3" t="s">
        <v>85</v>
      </c>
      <c r="AA457" s="3" t="s">
        <v>85</v>
      </c>
      <c r="AB457" s="3" t="s">
        <v>85</v>
      </c>
      <c r="AC457" s="3" t="s">
        <v>85</v>
      </c>
      <c r="AD457" s="3" t="s">
        <v>85</v>
      </c>
      <c r="AE457" s="3" t="s">
        <v>85</v>
      </c>
      <c r="AF457" s="3" t="s">
        <v>85</v>
      </c>
      <c r="AG457" s="3" t="s">
        <v>85</v>
      </c>
      <c r="AH457" s="3" t="s">
        <v>85</v>
      </c>
      <c r="AI457" s="3" t="s">
        <v>85</v>
      </c>
      <c r="AJ457" s="3" t="s">
        <v>85</v>
      </c>
      <c r="AK457" s="3" t="s">
        <v>85</v>
      </c>
      <c r="AL457" s="3" t="s">
        <v>85</v>
      </c>
      <c r="AM457" s="3" t="s">
        <v>85</v>
      </c>
      <c r="AN457" s="3" t="s">
        <v>85</v>
      </c>
      <c r="AO457" s="3" t="s">
        <v>85</v>
      </c>
      <c r="AP457" s="3" t="s">
        <v>85</v>
      </c>
      <c r="AQ457" s="3" t="s">
        <v>85</v>
      </c>
      <c r="AR457" s="3" t="s">
        <v>85</v>
      </c>
      <c r="AS457" s="3" t="s">
        <v>85</v>
      </c>
    </row>
    <row r="458" spans="1:45" x14ac:dyDescent="0.75">
      <c r="A458" t="s">
        <v>51</v>
      </c>
      <c r="B458" t="s">
        <v>133</v>
      </c>
      <c r="E458" s="3" t="s">
        <v>84</v>
      </c>
      <c r="G458" s="3" t="s">
        <v>85</v>
      </c>
      <c r="H458" s="3" t="s">
        <v>85</v>
      </c>
      <c r="I458" s="3" t="s">
        <v>85</v>
      </c>
      <c r="J458" s="3" t="s">
        <v>85</v>
      </c>
      <c r="K458" s="3" t="s">
        <v>85</v>
      </c>
      <c r="L458" s="3" t="s">
        <v>85</v>
      </c>
      <c r="M458" s="3" t="s">
        <v>85</v>
      </c>
      <c r="N458" s="3" t="s">
        <v>85</v>
      </c>
      <c r="O458" s="3" t="s">
        <v>85</v>
      </c>
      <c r="P458" s="3" t="s">
        <v>85</v>
      </c>
      <c r="Q458" s="3" t="s">
        <v>85</v>
      </c>
      <c r="R458" s="3" t="s">
        <v>85</v>
      </c>
      <c r="S458" s="3" t="s">
        <v>85</v>
      </c>
      <c r="T458" s="3" t="s">
        <v>85</v>
      </c>
      <c r="U458" s="3" t="s">
        <v>85</v>
      </c>
      <c r="V458" s="3" t="s">
        <v>85</v>
      </c>
      <c r="W458" s="3" t="s">
        <v>85</v>
      </c>
      <c r="X458" s="3" t="s">
        <v>85</v>
      </c>
      <c r="Y458" s="3" t="s">
        <v>85</v>
      </c>
      <c r="Z458" s="3" t="s">
        <v>85</v>
      </c>
      <c r="AA458" s="3" t="s">
        <v>85</v>
      </c>
      <c r="AB458" s="3" t="s">
        <v>85</v>
      </c>
      <c r="AC458" s="3" t="s">
        <v>85</v>
      </c>
      <c r="AD458" s="3" t="s">
        <v>85</v>
      </c>
      <c r="AE458" s="3" t="s">
        <v>85</v>
      </c>
      <c r="AF458" s="3" t="s">
        <v>85</v>
      </c>
      <c r="AG458" s="3" t="s">
        <v>85</v>
      </c>
      <c r="AH458" s="3" t="s">
        <v>85</v>
      </c>
      <c r="AI458" s="3" t="s">
        <v>85</v>
      </c>
      <c r="AJ458" s="3" t="s">
        <v>85</v>
      </c>
      <c r="AK458" s="3" t="s">
        <v>85</v>
      </c>
      <c r="AL458" s="3" t="s">
        <v>85</v>
      </c>
      <c r="AM458" s="3" t="s">
        <v>85</v>
      </c>
      <c r="AN458" s="3" t="s">
        <v>85</v>
      </c>
      <c r="AO458" s="3" t="s">
        <v>85</v>
      </c>
      <c r="AP458" s="3" t="s">
        <v>85</v>
      </c>
      <c r="AQ458" s="3" t="s">
        <v>85</v>
      </c>
      <c r="AR458" s="3" t="s">
        <v>85</v>
      </c>
      <c r="AS458" s="3" t="s">
        <v>85</v>
      </c>
    </row>
    <row r="459" spans="1:45" x14ac:dyDescent="0.75">
      <c r="A459" t="s">
        <v>51</v>
      </c>
      <c r="B459" t="s">
        <v>134</v>
      </c>
      <c r="E459" s="3" t="s">
        <v>84</v>
      </c>
      <c r="G459" s="3" t="s">
        <v>85</v>
      </c>
      <c r="H459" s="3" t="s">
        <v>85</v>
      </c>
      <c r="I459" s="3" t="s">
        <v>85</v>
      </c>
      <c r="J459" s="3" t="s">
        <v>85</v>
      </c>
      <c r="K459" s="3" t="s">
        <v>85</v>
      </c>
      <c r="L459" s="3" t="s">
        <v>85</v>
      </c>
      <c r="M459" s="3" t="s">
        <v>85</v>
      </c>
      <c r="N459" s="3" t="s">
        <v>85</v>
      </c>
      <c r="O459" s="3" t="s">
        <v>85</v>
      </c>
      <c r="P459" s="3" t="s">
        <v>85</v>
      </c>
      <c r="Q459" s="3" t="s">
        <v>85</v>
      </c>
      <c r="R459" s="3" t="s">
        <v>85</v>
      </c>
      <c r="S459" s="3" t="s">
        <v>85</v>
      </c>
      <c r="T459" s="3" t="s">
        <v>85</v>
      </c>
      <c r="U459" s="3" t="s">
        <v>85</v>
      </c>
      <c r="V459" s="3" t="s">
        <v>85</v>
      </c>
      <c r="W459" s="3" t="s">
        <v>85</v>
      </c>
      <c r="X459" s="3" t="s">
        <v>85</v>
      </c>
      <c r="Y459" s="3" t="s">
        <v>85</v>
      </c>
      <c r="Z459" s="3" t="s">
        <v>85</v>
      </c>
      <c r="AA459" s="3" t="s">
        <v>85</v>
      </c>
      <c r="AB459" s="3" t="s">
        <v>85</v>
      </c>
      <c r="AC459" s="3" t="s">
        <v>85</v>
      </c>
      <c r="AD459" s="3" t="s">
        <v>85</v>
      </c>
      <c r="AE459" s="3" t="s">
        <v>85</v>
      </c>
      <c r="AF459" s="3" t="s">
        <v>85</v>
      </c>
      <c r="AG459" s="3" t="s">
        <v>85</v>
      </c>
      <c r="AH459" s="3" t="s">
        <v>85</v>
      </c>
      <c r="AI459" s="3" t="s">
        <v>85</v>
      </c>
      <c r="AJ459" s="3" t="s">
        <v>85</v>
      </c>
      <c r="AK459" s="3" t="s">
        <v>85</v>
      </c>
      <c r="AL459" s="3" t="s">
        <v>85</v>
      </c>
      <c r="AM459" s="3" t="s">
        <v>85</v>
      </c>
      <c r="AN459" s="3" t="s">
        <v>85</v>
      </c>
      <c r="AO459" s="3" t="s">
        <v>85</v>
      </c>
      <c r="AP459" s="3" t="s">
        <v>85</v>
      </c>
      <c r="AQ459" s="3" t="s">
        <v>85</v>
      </c>
      <c r="AR459" s="3" t="s">
        <v>85</v>
      </c>
      <c r="AS459" s="3" t="s">
        <v>85</v>
      </c>
    </row>
    <row r="460" spans="1:45" x14ac:dyDescent="0.75">
      <c r="A460" t="s">
        <v>51</v>
      </c>
      <c r="B460" t="s">
        <v>135</v>
      </c>
      <c r="E460" s="3" t="s">
        <v>84</v>
      </c>
      <c r="G460" s="3" t="s">
        <v>85</v>
      </c>
      <c r="H460" s="3" t="s">
        <v>85</v>
      </c>
      <c r="I460" s="3" t="s">
        <v>85</v>
      </c>
      <c r="J460" s="3" t="s">
        <v>85</v>
      </c>
      <c r="K460" s="3" t="s">
        <v>85</v>
      </c>
      <c r="L460" s="3" t="s">
        <v>85</v>
      </c>
      <c r="M460" s="3" t="s">
        <v>85</v>
      </c>
      <c r="N460" s="3" t="s">
        <v>85</v>
      </c>
      <c r="O460" s="3" t="s">
        <v>85</v>
      </c>
      <c r="P460" s="3" t="s">
        <v>85</v>
      </c>
      <c r="Q460" s="3" t="s">
        <v>85</v>
      </c>
      <c r="R460" s="3" t="s">
        <v>85</v>
      </c>
      <c r="S460" s="3" t="s">
        <v>85</v>
      </c>
      <c r="T460" s="3" t="s">
        <v>85</v>
      </c>
      <c r="U460" s="3" t="s">
        <v>85</v>
      </c>
      <c r="V460" s="3" t="s">
        <v>85</v>
      </c>
      <c r="W460" s="3" t="s">
        <v>85</v>
      </c>
      <c r="X460" s="3" t="s">
        <v>85</v>
      </c>
      <c r="Y460" s="3" t="s">
        <v>85</v>
      </c>
      <c r="Z460" s="3" t="s">
        <v>85</v>
      </c>
      <c r="AA460" s="3" t="s">
        <v>85</v>
      </c>
      <c r="AB460" s="3" t="s">
        <v>85</v>
      </c>
      <c r="AC460" s="3" t="s">
        <v>85</v>
      </c>
      <c r="AD460" s="3" t="s">
        <v>85</v>
      </c>
      <c r="AE460" s="3" t="s">
        <v>85</v>
      </c>
      <c r="AF460" s="3" t="s">
        <v>85</v>
      </c>
      <c r="AG460" s="3" t="s">
        <v>85</v>
      </c>
      <c r="AH460" s="3" t="s">
        <v>85</v>
      </c>
      <c r="AI460" s="3" t="s">
        <v>85</v>
      </c>
      <c r="AJ460" s="3" t="s">
        <v>85</v>
      </c>
      <c r="AK460" s="3" t="s">
        <v>85</v>
      </c>
      <c r="AL460" s="3" t="s">
        <v>85</v>
      </c>
      <c r="AM460" s="3" t="s">
        <v>85</v>
      </c>
      <c r="AN460" s="3" t="s">
        <v>85</v>
      </c>
      <c r="AO460" s="3" t="s">
        <v>85</v>
      </c>
      <c r="AP460" s="3" t="s">
        <v>85</v>
      </c>
      <c r="AQ460" s="3" t="s">
        <v>85</v>
      </c>
      <c r="AR460" s="3" t="s">
        <v>85</v>
      </c>
      <c r="AS460" s="3" t="s">
        <v>85</v>
      </c>
    </row>
    <row r="461" spans="1:45" x14ac:dyDescent="0.75">
      <c r="A461" t="s">
        <v>51</v>
      </c>
      <c r="B461" t="s">
        <v>136</v>
      </c>
      <c r="E461" s="3" t="s">
        <v>84</v>
      </c>
      <c r="G461" s="3" t="s">
        <v>85</v>
      </c>
      <c r="H461" s="3" t="s">
        <v>85</v>
      </c>
      <c r="I461" s="3" t="s">
        <v>85</v>
      </c>
      <c r="J461" s="3" t="s">
        <v>85</v>
      </c>
      <c r="K461" s="3" t="s">
        <v>85</v>
      </c>
      <c r="L461" s="3" t="s">
        <v>85</v>
      </c>
      <c r="M461" s="3" t="s">
        <v>85</v>
      </c>
      <c r="N461" s="3" t="s">
        <v>85</v>
      </c>
      <c r="O461" s="3" t="s">
        <v>85</v>
      </c>
      <c r="P461" s="3" t="s">
        <v>85</v>
      </c>
      <c r="Q461" s="3" t="s">
        <v>85</v>
      </c>
      <c r="R461" s="3" t="s">
        <v>85</v>
      </c>
      <c r="S461" s="3" t="s">
        <v>85</v>
      </c>
      <c r="T461" s="3" t="s">
        <v>85</v>
      </c>
      <c r="U461" s="3" t="s">
        <v>85</v>
      </c>
      <c r="V461" s="3" t="s">
        <v>85</v>
      </c>
      <c r="W461" s="3" t="s">
        <v>85</v>
      </c>
      <c r="X461" s="3" t="s">
        <v>85</v>
      </c>
      <c r="Y461" s="3" t="s">
        <v>85</v>
      </c>
      <c r="Z461" s="3" t="s">
        <v>85</v>
      </c>
      <c r="AA461" s="3" t="s">
        <v>85</v>
      </c>
      <c r="AB461" s="3" t="s">
        <v>85</v>
      </c>
      <c r="AC461" s="3" t="s">
        <v>85</v>
      </c>
      <c r="AD461" s="3" t="s">
        <v>85</v>
      </c>
      <c r="AE461" s="3" t="s">
        <v>85</v>
      </c>
      <c r="AF461" s="3" t="s">
        <v>85</v>
      </c>
      <c r="AG461" s="3" t="s">
        <v>85</v>
      </c>
      <c r="AH461" s="3" t="s">
        <v>85</v>
      </c>
      <c r="AI461" s="3" t="s">
        <v>85</v>
      </c>
      <c r="AJ461" s="3" t="s">
        <v>85</v>
      </c>
      <c r="AK461" s="3" t="s">
        <v>85</v>
      </c>
      <c r="AL461" s="3" t="s">
        <v>85</v>
      </c>
      <c r="AM461" s="3" t="s">
        <v>85</v>
      </c>
      <c r="AN461" s="3" t="s">
        <v>85</v>
      </c>
      <c r="AO461" s="3" t="s">
        <v>85</v>
      </c>
      <c r="AP461" s="3" t="s">
        <v>85</v>
      </c>
      <c r="AQ461" s="3" t="s">
        <v>85</v>
      </c>
      <c r="AR461" s="3" t="s">
        <v>85</v>
      </c>
      <c r="AS461" s="3" t="s">
        <v>85</v>
      </c>
    </row>
    <row r="462" spans="1:45" x14ac:dyDescent="0.75">
      <c r="A462" t="s">
        <v>51</v>
      </c>
      <c r="B462" t="s">
        <v>137</v>
      </c>
      <c r="E462" s="3" t="s">
        <v>84</v>
      </c>
      <c r="G462" s="3" t="s">
        <v>85</v>
      </c>
      <c r="H462" s="3" t="s">
        <v>85</v>
      </c>
      <c r="I462" s="3" t="s">
        <v>85</v>
      </c>
      <c r="J462" s="3" t="s">
        <v>85</v>
      </c>
      <c r="K462" s="3" t="s">
        <v>85</v>
      </c>
      <c r="L462" s="3" t="s">
        <v>85</v>
      </c>
      <c r="M462" s="3" t="s">
        <v>85</v>
      </c>
      <c r="N462" s="3" t="s">
        <v>85</v>
      </c>
      <c r="O462" s="3" t="s">
        <v>85</v>
      </c>
      <c r="P462" s="3" t="s">
        <v>85</v>
      </c>
      <c r="Q462" s="3" t="s">
        <v>85</v>
      </c>
      <c r="R462" s="3" t="s">
        <v>85</v>
      </c>
      <c r="S462" s="3" t="s">
        <v>85</v>
      </c>
      <c r="T462" s="3" t="s">
        <v>85</v>
      </c>
      <c r="U462" s="3" t="s">
        <v>85</v>
      </c>
      <c r="V462" s="3" t="s">
        <v>85</v>
      </c>
      <c r="W462" s="3" t="s">
        <v>85</v>
      </c>
      <c r="X462" s="3" t="s">
        <v>85</v>
      </c>
      <c r="Y462" s="3" t="s">
        <v>85</v>
      </c>
      <c r="Z462" s="3" t="s">
        <v>85</v>
      </c>
      <c r="AA462" s="3" t="s">
        <v>85</v>
      </c>
      <c r="AB462" s="3" t="s">
        <v>85</v>
      </c>
      <c r="AC462" s="3" t="s">
        <v>85</v>
      </c>
      <c r="AD462" s="3" t="s">
        <v>85</v>
      </c>
      <c r="AE462" s="3" t="s">
        <v>85</v>
      </c>
      <c r="AF462" s="3" t="s">
        <v>85</v>
      </c>
      <c r="AG462" s="3" t="s">
        <v>85</v>
      </c>
      <c r="AH462" s="3" t="s">
        <v>85</v>
      </c>
      <c r="AI462" s="3" t="s">
        <v>85</v>
      </c>
      <c r="AJ462" s="3" t="s">
        <v>85</v>
      </c>
      <c r="AK462" s="3" t="s">
        <v>85</v>
      </c>
      <c r="AL462" s="3" t="s">
        <v>85</v>
      </c>
      <c r="AM462" s="3" t="s">
        <v>85</v>
      </c>
      <c r="AN462" s="3" t="s">
        <v>85</v>
      </c>
      <c r="AO462" s="3" t="s">
        <v>85</v>
      </c>
      <c r="AP462" s="3" t="s">
        <v>85</v>
      </c>
      <c r="AQ462" s="3" t="s">
        <v>85</v>
      </c>
      <c r="AR462" s="3" t="s">
        <v>85</v>
      </c>
      <c r="AS462" s="3" t="s">
        <v>85</v>
      </c>
    </row>
    <row r="463" spans="1:45" x14ac:dyDescent="0.75">
      <c r="A463" t="s">
        <v>51</v>
      </c>
      <c r="B463" t="s">
        <v>138</v>
      </c>
      <c r="E463" s="3" t="s">
        <v>84</v>
      </c>
      <c r="G463" s="3" t="s">
        <v>85</v>
      </c>
      <c r="H463" s="3" t="s">
        <v>85</v>
      </c>
      <c r="I463" s="3" t="s">
        <v>85</v>
      </c>
      <c r="J463" s="3" t="s">
        <v>85</v>
      </c>
      <c r="K463" s="3" t="s">
        <v>85</v>
      </c>
      <c r="L463" s="3" t="s">
        <v>85</v>
      </c>
      <c r="M463" s="3" t="s">
        <v>85</v>
      </c>
      <c r="N463" s="3" t="s">
        <v>85</v>
      </c>
      <c r="O463" s="3" t="s">
        <v>85</v>
      </c>
      <c r="P463" s="3" t="s">
        <v>85</v>
      </c>
      <c r="Q463" s="3" t="s">
        <v>85</v>
      </c>
      <c r="R463" s="3" t="s">
        <v>85</v>
      </c>
      <c r="S463" s="3" t="s">
        <v>85</v>
      </c>
      <c r="T463" s="3" t="s">
        <v>85</v>
      </c>
      <c r="U463" s="3" t="s">
        <v>85</v>
      </c>
      <c r="V463" s="3" t="s">
        <v>85</v>
      </c>
      <c r="W463" s="3" t="s">
        <v>85</v>
      </c>
      <c r="X463" s="3" t="s">
        <v>85</v>
      </c>
      <c r="Y463" s="3" t="s">
        <v>85</v>
      </c>
      <c r="Z463" s="3" t="s">
        <v>85</v>
      </c>
      <c r="AA463" s="3" t="s">
        <v>85</v>
      </c>
      <c r="AB463" s="3" t="s">
        <v>85</v>
      </c>
      <c r="AC463" s="3" t="s">
        <v>85</v>
      </c>
      <c r="AD463" s="3" t="s">
        <v>85</v>
      </c>
      <c r="AE463" s="3" t="s">
        <v>85</v>
      </c>
      <c r="AF463" s="3" t="s">
        <v>85</v>
      </c>
      <c r="AG463" s="3" t="s">
        <v>85</v>
      </c>
      <c r="AH463" s="3" t="s">
        <v>85</v>
      </c>
      <c r="AI463" s="3" t="s">
        <v>85</v>
      </c>
      <c r="AJ463" s="3" t="s">
        <v>85</v>
      </c>
      <c r="AK463" s="3" t="s">
        <v>85</v>
      </c>
      <c r="AL463" s="3" t="s">
        <v>85</v>
      </c>
      <c r="AM463" s="3" t="s">
        <v>85</v>
      </c>
      <c r="AN463" s="3" t="s">
        <v>85</v>
      </c>
      <c r="AO463" s="3" t="s">
        <v>85</v>
      </c>
      <c r="AP463" s="3" t="s">
        <v>85</v>
      </c>
      <c r="AQ463" s="3" t="s">
        <v>85</v>
      </c>
      <c r="AR463" s="3" t="s">
        <v>85</v>
      </c>
      <c r="AS463" s="3" t="s">
        <v>85</v>
      </c>
    </row>
    <row r="464" spans="1:45" x14ac:dyDescent="0.75">
      <c r="A464" t="s">
        <v>51</v>
      </c>
      <c r="B464" t="s">
        <v>139</v>
      </c>
      <c r="E464" s="3" t="s">
        <v>84</v>
      </c>
      <c r="G464" s="3" t="s">
        <v>85</v>
      </c>
      <c r="H464" s="3" t="s">
        <v>85</v>
      </c>
      <c r="I464" s="3" t="s">
        <v>85</v>
      </c>
      <c r="J464" s="3" t="s">
        <v>85</v>
      </c>
      <c r="K464" s="3" t="s">
        <v>85</v>
      </c>
      <c r="L464" s="3" t="s">
        <v>85</v>
      </c>
      <c r="M464" s="3" t="s">
        <v>85</v>
      </c>
      <c r="N464" s="3" t="s">
        <v>85</v>
      </c>
      <c r="O464" s="3" t="s">
        <v>85</v>
      </c>
      <c r="P464" s="3" t="s">
        <v>85</v>
      </c>
      <c r="Q464" s="3" t="s">
        <v>85</v>
      </c>
      <c r="R464" s="3" t="s">
        <v>85</v>
      </c>
      <c r="S464" s="3" t="s">
        <v>85</v>
      </c>
      <c r="T464" s="3" t="s">
        <v>85</v>
      </c>
      <c r="U464" s="3" t="s">
        <v>85</v>
      </c>
      <c r="V464" s="3" t="s">
        <v>85</v>
      </c>
      <c r="W464" s="3" t="s">
        <v>85</v>
      </c>
      <c r="X464" s="3" t="s">
        <v>85</v>
      </c>
      <c r="Y464" s="3" t="s">
        <v>85</v>
      </c>
      <c r="Z464" s="3" t="s">
        <v>85</v>
      </c>
      <c r="AA464" s="3" t="s">
        <v>85</v>
      </c>
      <c r="AB464" s="3" t="s">
        <v>85</v>
      </c>
      <c r="AC464" s="3" t="s">
        <v>85</v>
      </c>
      <c r="AD464" s="3" t="s">
        <v>85</v>
      </c>
      <c r="AE464" s="3" t="s">
        <v>85</v>
      </c>
      <c r="AF464" s="3" t="s">
        <v>85</v>
      </c>
      <c r="AG464" s="3" t="s">
        <v>85</v>
      </c>
      <c r="AH464" s="3" t="s">
        <v>85</v>
      </c>
      <c r="AI464" s="3" t="s">
        <v>85</v>
      </c>
      <c r="AJ464" s="3" t="s">
        <v>85</v>
      </c>
      <c r="AK464" s="3" t="s">
        <v>85</v>
      </c>
      <c r="AL464" s="3" t="s">
        <v>85</v>
      </c>
      <c r="AM464" s="3" t="s">
        <v>85</v>
      </c>
      <c r="AN464" s="3" t="s">
        <v>85</v>
      </c>
      <c r="AO464" s="3" t="s">
        <v>85</v>
      </c>
      <c r="AP464" s="3" t="s">
        <v>85</v>
      </c>
      <c r="AQ464" s="3" t="s">
        <v>85</v>
      </c>
      <c r="AR464" s="3" t="s">
        <v>85</v>
      </c>
      <c r="AS464" s="3" t="s">
        <v>85</v>
      </c>
    </row>
    <row r="465" spans="1:45" x14ac:dyDescent="0.75">
      <c r="A465" t="s">
        <v>51</v>
      </c>
      <c r="B465" t="s">
        <v>140</v>
      </c>
      <c r="E465" s="3" t="s">
        <v>84</v>
      </c>
      <c r="G465" s="3" t="s">
        <v>85</v>
      </c>
      <c r="H465" s="3" t="s">
        <v>85</v>
      </c>
      <c r="I465" s="3" t="s">
        <v>85</v>
      </c>
      <c r="J465" s="3" t="s">
        <v>85</v>
      </c>
      <c r="K465" s="3" t="s">
        <v>85</v>
      </c>
      <c r="L465" s="3" t="s">
        <v>85</v>
      </c>
      <c r="M465" s="3" t="s">
        <v>85</v>
      </c>
      <c r="N465" s="3" t="s">
        <v>85</v>
      </c>
      <c r="O465" s="3" t="s">
        <v>85</v>
      </c>
      <c r="P465" s="3" t="s">
        <v>85</v>
      </c>
      <c r="Q465" s="3" t="s">
        <v>85</v>
      </c>
      <c r="R465" s="3" t="s">
        <v>85</v>
      </c>
      <c r="S465" s="3" t="s">
        <v>85</v>
      </c>
      <c r="T465" s="3" t="s">
        <v>85</v>
      </c>
      <c r="U465" s="3" t="s">
        <v>85</v>
      </c>
      <c r="V465" s="3" t="s">
        <v>85</v>
      </c>
      <c r="W465" s="3" t="s">
        <v>85</v>
      </c>
      <c r="X465" s="3" t="s">
        <v>85</v>
      </c>
      <c r="Y465" s="3" t="s">
        <v>85</v>
      </c>
      <c r="Z465" s="3" t="s">
        <v>85</v>
      </c>
      <c r="AA465" s="3" t="s">
        <v>85</v>
      </c>
      <c r="AB465" s="3" t="s">
        <v>85</v>
      </c>
      <c r="AC465" s="3" t="s">
        <v>85</v>
      </c>
      <c r="AD465" s="3" t="s">
        <v>85</v>
      </c>
      <c r="AE465" s="3" t="s">
        <v>85</v>
      </c>
      <c r="AF465" s="3" t="s">
        <v>85</v>
      </c>
      <c r="AG465" s="3" t="s">
        <v>85</v>
      </c>
      <c r="AH465" s="3" t="s">
        <v>85</v>
      </c>
      <c r="AI465" s="3" t="s">
        <v>85</v>
      </c>
      <c r="AJ465" s="3" t="s">
        <v>85</v>
      </c>
      <c r="AK465" s="3" t="s">
        <v>85</v>
      </c>
      <c r="AL465" s="3" t="s">
        <v>85</v>
      </c>
      <c r="AM465" s="3" t="s">
        <v>85</v>
      </c>
      <c r="AN465" s="3" t="s">
        <v>85</v>
      </c>
      <c r="AO465" s="3" t="s">
        <v>85</v>
      </c>
      <c r="AP465" s="3" t="s">
        <v>85</v>
      </c>
      <c r="AQ465" s="3" t="s">
        <v>85</v>
      </c>
      <c r="AR465" s="3" t="s">
        <v>85</v>
      </c>
      <c r="AS465" s="3" t="s">
        <v>85</v>
      </c>
    </row>
    <row r="466" spans="1:45" x14ac:dyDescent="0.75">
      <c r="A466" t="s">
        <v>51</v>
      </c>
      <c r="B466" t="s">
        <v>141</v>
      </c>
      <c r="E466" s="3" t="s">
        <v>84</v>
      </c>
      <c r="G466" s="3" t="s">
        <v>85</v>
      </c>
      <c r="H466" s="3" t="s">
        <v>85</v>
      </c>
      <c r="I466" s="3" t="s">
        <v>85</v>
      </c>
      <c r="J466" s="3" t="s">
        <v>85</v>
      </c>
      <c r="K466" s="3" t="s">
        <v>85</v>
      </c>
      <c r="L466" s="3" t="s">
        <v>85</v>
      </c>
      <c r="M466" s="3" t="s">
        <v>85</v>
      </c>
      <c r="N466" s="3" t="s">
        <v>85</v>
      </c>
      <c r="O466" s="3" t="s">
        <v>85</v>
      </c>
      <c r="P466" s="3" t="s">
        <v>85</v>
      </c>
      <c r="Q466" s="3" t="s">
        <v>85</v>
      </c>
      <c r="R466" s="3" t="s">
        <v>85</v>
      </c>
      <c r="S466" s="3" t="s">
        <v>85</v>
      </c>
      <c r="T466" s="3" t="s">
        <v>85</v>
      </c>
      <c r="U466" s="3" t="s">
        <v>85</v>
      </c>
      <c r="V466" s="3" t="s">
        <v>85</v>
      </c>
      <c r="W466" s="3" t="s">
        <v>85</v>
      </c>
      <c r="X466" s="3" t="s">
        <v>85</v>
      </c>
      <c r="Y466" s="3" t="s">
        <v>85</v>
      </c>
      <c r="Z466" s="3" t="s">
        <v>85</v>
      </c>
      <c r="AA466" s="3" t="s">
        <v>85</v>
      </c>
      <c r="AB466" s="3" t="s">
        <v>85</v>
      </c>
      <c r="AC466" s="3" t="s">
        <v>85</v>
      </c>
      <c r="AD466" s="3" t="s">
        <v>85</v>
      </c>
      <c r="AE466" s="3" t="s">
        <v>85</v>
      </c>
      <c r="AF466" s="3" t="s">
        <v>85</v>
      </c>
      <c r="AG466" s="3" t="s">
        <v>85</v>
      </c>
      <c r="AH466" s="3" t="s">
        <v>85</v>
      </c>
      <c r="AI466" s="3" t="s">
        <v>85</v>
      </c>
      <c r="AJ466" s="3" t="s">
        <v>85</v>
      </c>
      <c r="AK466" s="3" t="s">
        <v>85</v>
      </c>
      <c r="AL466" s="3" t="s">
        <v>85</v>
      </c>
      <c r="AM466" s="3" t="s">
        <v>85</v>
      </c>
      <c r="AN466" s="3" t="s">
        <v>85</v>
      </c>
      <c r="AO466" s="3" t="s">
        <v>85</v>
      </c>
      <c r="AP466" s="3" t="s">
        <v>85</v>
      </c>
      <c r="AQ466" s="3" t="s">
        <v>85</v>
      </c>
      <c r="AR466" s="3" t="s">
        <v>85</v>
      </c>
      <c r="AS466" s="3" t="s">
        <v>85</v>
      </c>
    </row>
    <row r="467" spans="1:45" x14ac:dyDescent="0.75">
      <c r="A467" t="s">
        <v>51</v>
      </c>
      <c r="B467" t="s">
        <v>142</v>
      </c>
      <c r="E467" s="3" t="s">
        <v>84</v>
      </c>
      <c r="G467" s="3" t="s">
        <v>85</v>
      </c>
      <c r="H467" s="3" t="s">
        <v>85</v>
      </c>
      <c r="I467" s="3" t="s">
        <v>85</v>
      </c>
      <c r="J467" s="3" t="s">
        <v>85</v>
      </c>
      <c r="K467" s="3" t="s">
        <v>85</v>
      </c>
      <c r="L467" s="3" t="s">
        <v>85</v>
      </c>
      <c r="M467" s="3" t="s">
        <v>85</v>
      </c>
      <c r="N467" s="3" t="s">
        <v>85</v>
      </c>
      <c r="O467" s="3" t="s">
        <v>85</v>
      </c>
      <c r="P467" s="3" t="s">
        <v>85</v>
      </c>
      <c r="Q467" s="3" t="s">
        <v>85</v>
      </c>
      <c r="R467" s="3" t="s">
        <v>85</v>
      </c>
      <c r="S467" s="3" t="s">
        <v>85</v>
      </c>
      <c r="T467" s="3" t="s">
        <v>85</v>
      </c>
      <c r="U467" s="3" t="s">
        <v>85</v>
      </c>
      <c r="V467" s="3" t="s">
        <v>85</v>
      </c>
      <c r="W467" s="3" t="s">
        <v>85</v>
      </c>
      <c r="X467" s="3" t="s">
        <v>85</v>
      </c>
      <c r="Y467" s="3" t="s">
        <v>85</v>
      </c>
      <c r="Z467" s="3" t="s">
        <v>85</v>
      </c>
      <c r="AA467" s="3" t="s">
        <v>85</v>
      </c>
      <c r="AB467" s="3" t="s">
        <v>85</v>
      </c>
      <c r="AC467" s="3" t="s">
        <v>85</v>
      </c>
      <c r="AD467" s="3" t="s">
        <v>85</v>
      </c>
      <c r="AE467" s="3" t="s">
        <v>85</v>
      </c>
      <c r="AF467" s="3" t="s">
        <v>85</v>
      </c>
      <c r="AG467" s="3" t="s">
        <v>85</v>
      </c>
      <c r="AH467" s="3" t="s">
        <v>85</v>
      </c>
      <c r="AI467" s="3" t="s">
        <v>85</v>
      </c>
      <c r="AJ467" s="3" t="s">
        <v>85</v>
      </c>
      <c r="AK467" s="3" t="s">
        <v>85</v>
      </c>
      <c r="AL467" s="3" t="s">
        <v>85</v>
      </c>
      <c r="AM467" s="3" t="s">
        <v>85</v>
      </c>
      <c r="AN467" s="3" t="s">
        <v>85</v>
      </c>
      <c r="AO467" s="3" t="s">
        <v>85</v>
      </c>
      <c r="AP467" s="3" t="s">
        <v>85</v>
      </c>
      <c r="AQ467" s="3" t="s">
        <v>85</v>
      </c>
      <c r="AR467" s="3" t="s">
        <v>85</v>
      </c>
      <c r="AS467" s="3" t="s">
        <v>85</v>
      </c>
    </row>
    <row r="468" spans="1:45" x14ac:dyDescent="0.75">
      <c r="A468" t="s">
        <v>51</v>
      </c>
      <c r="B468" t="s">
        <v>143</v>
      </c>
      <c r="E468" s="3" t="s">
        <v>84</v>
      </c>
      <c r="G468" s="3" t="s">
        <v>85</v>
      </c>
      <c r="H468" s="3" t="s">
        <v>85</v>
      </c>
      <c r="I468" s="3" t="s">
        <v>85</v>
      </c>
      <c r="J468" s="3" t="s">
        <v>85</v>
      </c>
      <c r="K468" s="3" t="s">
        <v>85</v>
      </c>
      <c r="L468" s="3" t="s">
        <v>85</v>
      </c>
      <c r="M468" s="3" t="s">
        <v>85</v>
      </c>
      <c r="N468" s="3" t="s">
        <v>85</v>
      </c>
      <c r="O468" s="3" t="s">
        <v>85</v>
      </c>
      <c r="P468" s="3" t="s">
        <v>85</v>
      </c>
      <c r="Q468" s="3" t="s">
        <v>85</v>
      </c>
      <c r="R468" s="3" t="s">
        <v>85</v>
      </c>
      <c r="S468" s="3" t="s">
        <v>85</v>
      </c>
      <c r="T468" s="3" t="s">
        <v>85</v>
      </c>
      <c r="U468" s="3" t="s">
        <v>85</v>
      </c>
      <c r="V468" s="3" t="s">
        <v>85</v>
      </c>
      <c r="W468" s="3" t="s">
        <v>85</v>
      </c>
      <c r="X468" s="3" t="s">
        <v>85</v>
      </c>
      <c r="Y468" s="3" t="s">
        <v>85</v>
      </c>
      <c r="Z468" s="3" t="s">
        <v>85</v>
      </c>
      <c r="AA468" s="3" t="s">
        <v>85</v>
      </c>
      <c r="AB468" s="3" t="s">
        <v>85</v>
      </c>
      <c r="AC468" s="3" t="s">
        <v>85</v>
      </c>
      <c r="AD468" s="3" t="s">
        <v>85</v>
      </c>
      <c r="AE468" s="3" t="s">
        <v>85</v>
      </c>
      <c r="AF468" s="3" t="s">
        <v>85</v>
      </c>
      <c r="AG468" s="3" t="s">
        <v>85</v>
      </c>
      <c r="AH468" s="3" t="s">
        <v>85</v>
      </c>
      <c r="AI468" s="3" t="s">
        <v>85</v>
      </c>
      <c r="AJ468" s="3" t="s">
        <v>85</v>
      </c>
      <c r="AK468" s="3" t="s">
        <v>85</v>
      </c>
      <c r="AL468" s="3" t="s">
        <v>85</v>
      </c>
      <c r="AM468" s="3" t="s">
        <v>85</v>
      </c>
      <c r="AN468" s="3" t="s">
        <v>85</v>
      </c>
      <c r="AO468" s="3" t="s">
        <v>85</v>
      </c>
      <c r="AP468" s="3" t="s">
        <v>85</v>
      </c>
      <c r="AQ468" s="3" t="s">
        <v>85</v>
      </c>
      <c r="AR468" s="3" t="s">
        <v>85</v>
      </c>
      <c r="AS468" s="3" t="s">
        <v>85</v>
      </c>
    </row>
    <row r="469" spans="1:45" x14ac:dyDescent="0.75">
      <c r="A469" t="s">
        <v>51</v>
      </c>
      <c r="B469" t="s">
        <v>144</v>
      </c>
      <c r="E469" s="3" t="s">
        <v>84</v>
      </c>
      <c r="G469" s="3" t="s">
        <v>85</v>
      </c>
      <c r="H469" s="3" t="s">
        <v>85</v>
      </c>
      <c r="I469" s="3" t="s">
        <v>85</v>
      </c>
      <c r="J469" s="3" t="s">
        <v>85</v>
      </c>
      <c r="K469" s="3" t="s">
        <v>85</v>
      </c>
      <c r="L469" s="3" t="s">
        <v>85</v>
      </c>
      <c r="M469" s="3" t="s">
        <v>85</v>
      </c>
      <c r="N469" s="3" t="s">
        <v>85</v>
      </c>
      <c r="O469" s="3" t="s">
        <v>85</v>
      </c>
      <c r="P469" s="3" t="s">
        <v>85</v>
      </c>
      <c r="Q469" s="3" t="s">
        <v>85</v>
      </c>
      <c r="R469" s="3" t="s">
        <v>85</v>
      </c>
      <c r="S469" s="3" t="s">
        <v>85</v>
      </c>
      <c r="T469" s="3" t="s">
        <v>85</v>
      </c>
      <c r="U469" s="3" t="s">
        <v>85</v>
      </c>
      <c r="V469" s="3" t="s">
        <v>85</v>
      </c>
      <c r="W469" s="3" t="s">
        <v>85</v>
      </c>
      <c r="X469" s="3" t="s">
        <v>85</v>
      </c>
      <c r="Y469" s="3" t="s">
        <v>85</v>
      </c>
      <c r="Z469" s="3" t="s">
        <v>85</v>
      </c>
      <c r="AA469" s="3" t="s">
        <v>85</v>
      </c>
      <c r="AB469" s="3" t="s">
        <v>85</v>
      </c>
      <c r="AC469" s="3" t="s">
        <v>85</v>
      </c>
      <c r="AD469" s="3" t="s">
        <v>85</v>
      </c>
      <c r="AE469" s="3" t="s">
        <v>85</v>
      </c>
      <c r="AF469" s="3" t="s">
        <v>85</v>
      </c>
      <c r="AG469" s="3" t="s">
        <v>85</v>
      </c>
      <c r="AH469" s="3" t="s">
        <v>85</v>
      </c>
      <c r="AI469" s="3" t="s">
        <v>85</v>
      </c>
      <c r="AJ469" s="3" t="s">
        <v>85</v>
      </c>
      <c r="AK469" s="3" t="s">
        <v>85</v>
      </c>
      <c r="AL469" s="3" t="s">
        <v>85</v>
      </c>
      <c r="AM469" s="3" t="s">
        <v>85</v>
      </c>
      <c r="AN469" s="3" t="s">
        <v>85</v>
      </c>
      <c r="AO469" s="3" t="s">
        <v>85</v>
      </c>
      <c r="AP469" s="3" t="s">
        <v>85</v>
      </c>
      <c r="AQ469" s="3" t="s">
        <v>85</v>
      </c>
      <c r="AR469" s="3" t="s">
        <v>85</v>
      </c>
      <c r="AS469" s="3" t="s">
        <v>85</v>
      </c>
    </row>
    <row r="470" spans="1:45" x14ac:dyDescent="0.75">
      <c r="A470" t="s">
        <v>51</v>
      </c>
      <c r="B470" t="s">
        <v>145</v>
      </c>
      <c r="E470" s="3" t="s">
        <v>84</v>
      </c>
      <c r="G470" s="3" t="s">
        <v>85</v>
      </c>
      <c r="H470" s="3" t="s">
        <v>85</v>
      </c>
      <c r="I470" s="3" t="s">
        <v>85</v>
      </c>
      <c r="J470" s="3" t="s">
        <v>85</v>
      </c>
      <c r="K470" s="3" t="s">
        <v>85</v>
      </c>
      <c r="L470" s="3" t="s">
        <v>85</v>
      </c>
      <c r="M470" s="3" t="s">
        <v>85</v>
      </c>
      <c r="N470" s="3" t="s">
        <v>85</v>
      </c>
      <c r="O470" s="3" t="s">
        <v>85</v>
      </c>
      <c r="P470" s="3" t="s">
        <v>85</v>
      </c>
      <c r="Q470" s="3" t="s">
        <v>85</v>
      </c>
      <c r="R470" s="3" t="s">
        <v>85</v>
      </c>
      <c r="S470" s="3" t="s">
        <v>85</v>
      </c>
      <c r="T470" s="3" t="s">
        <v>85</v>
      </c>
      <c r="U470" s="3" t="s">
        <v>85</v>
      </c>
      <c r="V470" s="3" t="s">
        <v>85</v>
      </c>
      <c r="W470" s="3" t="s">
        <v>85</v>
      </c>
      <c r="X470" s="3" t="s">
        <v>85</v>
      </c>
      <c r="Y470" s="3" t="s">
        <v>85</v>
      </c>
      <c r="Z470" s="3" t="s">
        <v>85</v>
      </c>
      <c r="AA470" s="3" t="s">
        <v>85</v>
      </c>
      <c r="AB470" s="3" t="s">
        <v>85</v>
      </c>
      <c r="AC470" s="3" t="s">
        <v>85</v>
      </c>
      <c r="AD470" s="3" t="s">
        <v>85</v>
      </c>
      <c r="AE470" s="3" t="s">
        <v>85</v>
      </c>
      <c r="AF470" s="3" t="s">
        <v>85</v>
      </c>
      <c r="AG470" s="3" t="s">
        <v>85</v>
      </c>
      <c r="AH470" s="3" t="s">
        <v>85</v>
      </c>
      <c r="AI470" s="3" t="s">
        <v>85</v>
      </c>
      <c r="AJ470" s="3" t="s">
        <v>85</v>
      </c>
      <c r="AK470" s="3" t="s">
        <v>85</v>
      </c>
      <c r="AL470" s="3" t="s">
        <v>85</v>
      </c>
      <c r="AM470" s="3" t="s">
        <v>85</v>
      </c>
      <c r="AN470" s="3" t="s">
        <v>85</v>
      </c>
      <c r="AO470" s="3" t="s">
        <v>85</v>
      </c>
      <c r="AP470" s="3" t="s">
        <v>85</v>
      </c>
      <c r="AQ470" s="3" t="s">
        <v>85</v>
      </c>
      <c r="AR470" s="3" t="s">
        <v>85</v>
      </c>
      <c r="AS470" s="3" t="s">
        <v>85</v>
      </c>
    </row>
    <row r="471" spans="1:45" x14ac:dyDescent="0.75">
      <c r="A471" t="s">
        <v>51</v>
      </c>
      <c r="B471" t="s">
        <v>146</v>
      </c>
      <c r="E471" s="3" t="s">
        <v>84</v>
      </c>
      <c r="G471" s="3" t="s">
        <v>85</v>
      </c>
      <c r="H471" s="3" t="s">
        <v>85</v>
      </c>
      <c r="I471" s="3" t="s">
        <v>85</v>
      </c>
      <c r="J471" s="3" t="s">
        <v>85</v>
      </c>
      <c r="K471" s="3" t="s">
        <v>85</v>
      </c>
      <c r="L471" s="3" t="s">
        <v>85</v>
      </c>
      <c r="M471" s="3" t="s">
        <v>85</v>
      </c>
      <c r="N471" s="3" t="s">
        <v>85</v>
      </c>
      <c r="O471" s="3" t="s">
        <v>85</v>
      </c>
      <c r="P471" s="3" t="s">
        <v>85</v>
      </c>
      <c r="Q471" s="3" t="s">
        <v>85</v>
      </c>
      <c r="R471" s="3" t="s">
        <v>85</v>
      </c>
      <c r="S471" s="3" t="s">
        <v>85</v>
      </c>
      <c r="T471" s="3" t="s">
        <v>85</v>
      </c>
      <c r="U471" s="3" t="s">
        <v>85</v>
      </c>
      <c r="V471" s="3" t="s">
        <v>85</v>
      </c>
      <c r="W471" s="3" t="s">
        <v>85</v>
      </c>
      <c r="X471" s="3" t="s">
        <v>85</v>
      </c>
      <c r="Y471" s="3" t="s">
        <v>85</v>
      </c>
      <c r="Z471" s="3" t="s">
        <v>85</v>
      </c>
      <c r="AA471" s="3" t="s">
        <v>85</v>
      </c>
      <c r="AB471" s="3" t="s">
        <v>85</v>
      </c>
      <c r="AC471" s="3" t="s">
        <v>85</v>
      </c>
      <c r="AD471" s="3" t="s">
        <v>85</v>
      </c>
      <c r="AE471" s="3" t="s">
        <v>85</v>
      </c>
      <c r="AF471" s="3" t="s">
        <v>85</v>
      </c>
      <c r="AG471" s="3" t="s">
        <v>85</v>
      </c>
      <c r="AH471" s="3" t="s">
        <v>85</v>
      </c>
      <c r="AI471" s="3" t="s">
        <v>85</v>
      </c>
      <c r="AJ471" s="3" t="s">
        <v>85</v>
      </c>
      <c r="AK471" s="3" t="s">
        <v>85</v>
      </c>
      <c r="AL471" s="3" t="s">
        <v>85</v>
      </c>
      <c r="AM471" s="3" t="s">
        <v>85</v>
      </c>
      <c r="AN471" s="3" t="s">
        <v>85</v>
      </c>
      <c r="AO471" s="3" t="s">
        <v>85</v>
      </c>
      <c r="AP471" s="3" t="s">
        <v>85</v>
      </c>
      <c r="AQ471" s="3" t="s">
        <v>85</v>
      </c>
      <c r="AR471" s="3" t="s">
        <v>85</v>
      </c>
      <c r="AS471" s="3" t="s">
        <v>85</v>
      </c>
    </row>
    <row r="472" spans="1:45" x14ac:dyDescent="0.75">
      <c r="A472" t="s">
        <v>51</v>
      </c>
      <c r="B472" t="s">
        <v>147</v>
      </c>
      <c r="E472" s="3" t="s">
        <v>84</v>
      </c>
      <c r="G472" s="3" t="s">
        <v>85</v>
      </c>
      <c r="H472" s="3" t="s">
        <v>85</v>
      </c>
      <c r="I472" s="3" t="s">
        <v>85</v>
      </c>
      <c r="J472" s="3" t="s">
        <v>85</v>
      </c>
      <c r="K472" s="3" t="s">
        <v>85</v>
      </c>
      <c r="L472" s="3" t="s">
        <v>85</v>
      </c>
      <c r="M472" s="3" t="s">
        <v>85</v>
      </c>
      <c r="N472" s="3" t="s">
        <v>85</v>
      </c>
      <c r="O472" s="3" t="s">
        <v>85</v>
      </c>
      <c r="P472" s="3" t="s">
        <v>85</v>
      </c>
      <c r="Q472" s="3" t="s">
        <v>85</v>
      </c>
      <c r="R472" s="3" t="s">
        <v>85</v>
      </c>
      <c r="S472" s="3" t="s">
        <v>85</v>
      </c>
      <c r="T472" s="3" t="s">
        <v>85</v>
      </c>
      <c r="U472" s="3" t="s">
        <v>85</v>
      </c>
      <c r="V472" s="3" t="s">
        <v>85</v>
      </c>
      <c r="W472" s="3" t="s">
        <v>85</v>
      </c>
      <c r="X472" s="3" t="s">
        <v>85</v>
      </c>
      <c r="Y472" s="3" t="s">
        <v>85</v>
      </c>
      <c r="Z472" s="3" t="s">
        <v>85</v>
      </c>
      <c r="AA472" s="3" t="s">
        <v>85</v>
      </c>
      <c r="AB472" s="3" t="s">
        <v>85</v>
      </c>
      <c r="AC472" s="3" t="s">
        <v>85</v>
      </c>
      <c r="AD472" s="3" t="s">
        <v>85</v>
      </c>
      <c r="AE472" s="3" t="s">
        <v>85</v>
      </c>
      <c r="AF472" s="3" t="s">
        <v>85</v>
      </c>
      <c r="AG472" s="3" t="s">
        <v>85</v>
      </c>
      <c r="AH472" s="3" t="s">
        <v>85</v>
      </c>
      <c r="AI472" s="3" t="s">
        <v>85</v>
      </c>
      <c r="AJ472" s="3" t="s">
        <v>85</v>
      </c>
      <c r="AK472" s="3" t="s">
        <v>85</v>
      </c>
      <c r="AL472" s="3" t="s">
        <v>85</v>
      </c>
      <c r="AM472" s="3" t="s">
        <v>85</v>
      </c>
      <c r="AN472" s="3" t="s">
        <v>85</v>
      </c>
      <c r="AO472" s="3" t="s">
        <v>85</v>
      </c>
      <c r="AP472" s="3" t="s">
        <v>85</v>
      </c>
      <c r="AQ472" s="3" t="s">
        <v>85</v>
      </c>
      <c r="AR472" s="3" t="s">
        <v>85</v>
      </c>
      <c r="AS472" s="3" t="s">
        <v>85</v>
      </c>
    </row>
    <row r="473" spans="1:45" x14ac:dyDescent="0.75">
      <c r="A473" t="s">
        <v>51</v>
      </c>
      <c r="B473" t="s">
        <v>148</v>
      </c>
      <c r="E473" s="3" t="s">
        <v>84</v>
      </c>
      <c r="G473" s="3" t="s">
        <v>85</v>
      </c>
      <c r="H473" s="3" t="s">
        <v>85</v>
      </c>
      <c r="I473" s="3" t="s">
        <v>85</v>
      </c>
      <c r="J473" s="3" t="s">
        <v>85</v>
      </c>
      <c r="K473" s="3" t="s">
        <v>85</v>
      </c>
      <c r="L473" s="3" t="s">
        <v>85</v>
      </c>
      <c r="M473" s="3" t="s">
        <v>85</v>
      </c>
      <c r="N473" s="3" t="s">
        <v>85</v>
      </c>
      <c r="O473" s="3" t="s">
        <v>85</v>
      </c>
      <c r="P473" s="3" t="s">
        <v>85</v>
      </c>
      <c r="Q473" s="3" t="s">
        <v>85</v>
      </c>
      <c r="R473" s="3" t="s">
        <v>85</v>
      </c>
      <c r="S473" s="3" t="s">
        <v>85</v>
      </c>
      <c r="T473" s="3" t="s">
        <v>85</v>
      </c>
      <c r="U473" s="3" t="s">
        <v>85</v>
      </c>
      <c r="V473" s="3" t="s">
        <v>85</v>
      </c>
      <c r="W473" s="3" t="s">
        <v>85</v>
      </c>
      <c r="X473" s="3" t="s">
        <v>85</v>
      </c>
      <c r="Y473" s="3" t="s">
        <v>85</v>
      </c>
      <c r="Z473" s="3" t="s">
        <v>85</v>
      </c>
      <c r="AA473" s="3" t="s">
        <v>85</v>
      </c>
      <c r="AB473" s="3" t="s">
        <v>85</v>
      </c>
      <c r="AC473" s="3" t="s">
        <v>85</v>
      </c>
      <c r="AD473" s="3" t="s">
        <v>85</v>
      </c>
      <c r="AE473" s="3" t="s">
        <v>85</v>
      </c>
      <c r="AF473" s="3" t="s">
        <v>85</v>
      </c>
      <c r="AG473" s="3" t="s">
        <v>85</v>
      </c>
      <c r="AH473" s="3" t="s">
        <v>85</v>
      </c>
      <c r="AI473" s="3" t="s">
        <v>85</v>
      </c>
      <c r="AJ473" s="3" t="s">
        <v>85</v>
      </c>
      <c r="AK473" s="3" t="s">
        <v>85</v>
      </c>
      <c r="AL473" s="3" t="s">
        <v>85</v>
      </c>
      <c r="AM473" s="3" t="s">
        <v>85</v>
      </c>
      <c r="AN473" s="3" t="s">
        <v>85</v>
      </c>
      <c r="AO473" s="3" t="s">
        <v>85</v>
      </c>
      <c r="AP473" s="3" t="s">
        <v>85</v>
      </c>
      <c r="AQ473" s="3" t="s">
        <v>85</v>
      </c>
      <c r="AR473" s="3" t="s">
        <v>85</v>
      </c>
      <c r="AS473" s="3" t="s">
        <v>85</v>
      </c>
    </row>
    <row r="474" spans="1:45" x14ac:dyDescent="0.75">
      <c r="A474" t="s">
        <v>51</v>
      </c>
      <c r="B474" t="s">
        <v>149</v>
      </c>
      <c r="E474" s="3" t="s">
        <v>84</v>
      </c>
      <c r="G474" s="3" t="s">
        <v>85</v>
      </c>
      <c r="H474" s="3" t="s">
        <v>85</v>
      </c>
      <c r="I474" s="3" t="s">
        <v>85</v>
      </c>
      <c r="J474" s="3" t="s">
        <v>85</v>
      </c>
      <c r="K474" s="3" t="s">
        <v>85</v>
      </c>
      <c r="L474" s="3" t="s">
        <v>85</v>
      </c>
      <c r="M474" s="3" t="s">
        <v>85</v>
      </c>
      <c r="N474" s="3" t="s">
        <v>85</v>
      </c>
      <c r="O474" s="3" t="s">
        <v>85</v>
      </c>
      <c r="P474" s="3" t="s">
        <v>85</v>
      </c>
      <c r="Q474" s="3" t="s">
        <v>85</v>
      </c>
      <c r="R474" s="3" t="s">
        <v>85</v>
      </c>
      <c r="S474" s="3" t="s">
        <v>85</v>
      </c>
      <c r="T474" s="3" t="s">
        <v>85</v>
      </c>
      <c r="U474" s="3" t="s">
        <v>85</v>
      </c>
      <c r="V474" s="3" t="s">
        <v>85</v>
      </c>
      <c r="W474" s="3" t="s">
        <v>85</v>
      </c>
      <c r="X474" s="3" t="s">
        <v>85</v>
      </c>
      <c r="Y474" s="3" t="s">
        <v>85</v>
      </c>
      <c r="Z474" s="3" t="s">
        <v>85</v>
      </c>
      <c r="AA474" s="3" t="s">
        <v>85</v>
      </c>
      <c r="AB474" s="3" t="s">
        <v>85</v>
      </c>
      <c r="AC474" s="3" t="s">
        <v>85</v>
      </c>
      <c r="AD474" s="3" t="s">
        <v>85</v>
      </c>
      <c r="AE474" s="3" t="s">
        <v>85</v>
      </c>
      <c r="AF474" s="3" t="s">
        <v>85</v>
      </c>
      <c r="AG474" s="3" t="s">
        <v>85</v>
      </c>
      <c r="AH474" s="3" t="s">
        <v>85</v>
      </c>
      <c r="AI474" s="3" t="s">
        <v>85</v>
      </c>
      <c r="AJ474" s="3" t="s">
        <v>85</v>
      </c>
      <c r="AK474" s="3" t="s">
        <v>85</v>
      </c>
      <c r="AL474" s="3" t="s">
        <v>85</v>
      </c>
      <c r="AM474" s="3" t="s">
        <v>85</v>
      </c>
      <c r="AN474" s="3" t="s">
        <v>85</v>
      </c>
      <c r="AO474" s="3" t="s">
        <v>85</v>
      </c>
      <c r="AP474" s="3" t="s">
        <v>85</v>
      </c>
      <c r="AQ474" s="3" t="s">
        <v>85</v>
      </c>
      <c r="AR474" s="3" t="s">
        <v>85</v>
      </c>
      <c r="AS474" s="3" t="s">
        <v>85</v>
      </c>
    </row>
    <row r="475" spans="1:45" x14ac:dyDescent="0.75">
      <c r="A475" t="s">
        <v>51</v>
      </c>
      <c r="B475" t="s">
        <v>150</v>
      </c>
      <c r="E475" s="3" t="s">
        <v>84</v>
      </c>
      <c r="G475" s="3" t="s">
        <v>85</v>
      </c>
      <c r="H475" s="3" t="s">
        <v>85</v>
      </c>
      <c r="I475" s="3" t="s">
        <v>85</v>
      </c>
      <c r="J475" s="3" t="s">
        <v>85</v>
      </c>
      <c r="K475" s="3" t="s">
        <v>85</v>
      </c>
      <c r="L475" s="3" t="s">
        <v>85</v>
      </c>
      <c r="M475" s="3" t="s">
        <v>85</v>
      </c>
      <c r="N475" s="3" t="s">
        <v>85</v>
      </c>
      <c r="O475" s="3" t="s">
        <v>85</v>
      </c>
      <c r="P475" s="3" t="s">
        <v>85</v>
      </c>
      <c r="Q475" s="3" t="s">
        <v>85</v>
      </c>
      <c r="R475" s="3" t="s">
        <v>85</v>
      </c>
      <c r="S475" s="3" t="s">
        <v>85</v>
      </c>
      <c r="T475" s="3" t="s">
        <v>85</v>
      </c>
      <c r="U475" s="3" t="s">
        <v>85</v>
      </c>
      <c r="V475" s="3" t="s">
        <v>85</v>
      </c>
      <c r="W475" s="3" t="s">
        <v>85</v>
      </c>
      <c r="X475" s="3" t="s">
        <v>85</v>
      </c>
      <c r="Y475" s="3" t="s">
        <v>85</v>
      </c>
      <c r="Z475" s="3" t="s">
        <v>85</v>
      </c>
      <c r="AA475" s="3" t="s">
        <v>85</v>
      </c>
      <c r="AB475" s="3" t="s">
        <v>85</v>
      </c>
      <c r="AC475" s="3" t="s">
        <v>85</v>
      </c>
      <c r="AD475" s="3" t="s">
        <v>85</v>
      </c>
      <c r="AE475" s="3" t="s">
        <v>85</v>
      </c>
      <c r="AF475" s="3" t="s">
        <v>85</v>
      </c>
      <c r="AG475" s="3" t="s">
        <v>85</v>
      </c>
      <c r="AH475" s="3" t="s">
        <v>85</v>
      </c>
      <c r="AI475" s="3" t="s">
        <v>85</v>
      </c>
      <c r="AJ475" s="3" t="s">
        <v>85</v>
      </c>
      <c r="AK475" s="3" t="s">
        <v>85</v>
      </c>
      <c r="AL475" s="3" t="s">
        <v>85</v>
      </c>
      <c r="AM475" s="3" t="s">
        <v>85</v>
      </c>
      <c r="AN475" s="3" t="s">
        <v>85</v>
      </c>
      <c r="AO475" s="3" t="s">
        <v>85</v>
      </c>
      <c r="AP475" s="3" t="s">
        <v>85</v>
      </c>
      <c r="AQ475" s="3" t="s">
        <v>85</v>
      </c>
      <c r="AR475" s="3" t="s">
        <v>85</v>
      </c>
      <c r="AS475" s="3" t="s">
        <v>85</v>
      </c>
    </row>
    <row r="476" spans="1:45" x14ac:dyDescent="0.75">
      <c r="A476" t="s">
        <v>51</v>
      </c>
      <c r="B476" t="s">
        <v>151</v>
      </c>
      <c r="E476" s="3" t="s">
        <v>84</v>
      </c>
      <c r="G476" s="3" t="s">
        <v>85</v>
      </c>
      <c r="H476" s="3" t="s">
        <v>85</v>
      </c>
      <c r="I476" s="3" t="s">
        <v>85</v>
      </c>
      <c r="J476" s="3" t="s">
        <v>85</v>
      </c>
      <c r="K476" s="3" t="s">
        <v>85</v>
      </c>
      <c r="L476" s="3" t="s">
        <v>85</v>
      </c>
      <c r="M476" s="3" t="s">
        <v>85</v>
      </c>
      <c r="N476" s="3" t="s">
        <v>85</v>
      </c>
      <c r="O476" s="3" t="s">
        <v>85</v>
      </c>
      <c r="P476" s="3" t="s">
        <v>85</v>
      </c>
      <c r="Q476" s="3" t="s">
        <v>85</v>
      </c>
      <c r="R476" s="3" t="s">
        <v>85</v>
      </c>
      <c r="S476" s="3" t="s">
        <v>85</v>
      </c>
      <c r="T476" s="3" t="s">
        <v>85</v>
      </c>
      <c r="U476" s="3" t="s">
        <v>85</v>
      </c>
      <c r="V476" s="3" t="s">
        <v>85</v>
      </c>
      <c r="W476" s="3" t="s">
        <v>85</v>
      </c>
      <c r="X476" s="3" t="s">
        <v>85</v>
      </c>
      <c r="Y476" s="3" t="s">
        <v>85</v>
      </c>
      <c r="Z476" s="3" t="s">
        <v>85</v>
      </c>
      <c r="AA476" s="3" t="s">
        <v>85</v>
      </c>
      <c r="AB476" s="3" t="s">
        <v>85</v>
      </c>
      <c r="AC476" s="3" t="s">
        <v>85</v>
      </c>
      <c r="AD476" s="3" t="s">
        <v>85</v>
      </c>
      <c r="AE476" s="3" t="s">
        <v>85</v>
      </c>
      <c r="AF476" s="3" t="s">
        <v>85</v>
      </c>
      <c r="AG476" s="3" t="s">
        <v>85</v>
      </c>
      <c r="AH476" s="3" t="s">
        <v>85</v>
      </c>
      <c r="AI476" s="3" t="s">
        <v>85</v>
      </c>
      <c r="AJ476" s="3" t="s">
        <v>85</v>
      </c>
      <c r="AK476" s="3" t="s">
        <v>85</v>
      </c>
      <c r="AL476" s="3" t="s">
        <v>85</v>
      </c>
      <c r="AM476" s="3" t="s">
        <v>85</v>
      </c>
      <c r="AN476" s="3" t="s">
        <v>85</v>
      </c>
      <c r="AO476" s="3" t="s">
        <v>85</v>
      </c>
      <c r="AP476" s="3" t="s">
        <v>85</v>
      </c>
      <c r="AQ476" s="3" t="s">
        <v>85</v>
      </c>
      <c r="AR476" s="3" t="s">
        <v>85</v>
      </c>
      <c r="AS476" s="3" t="s">
        <v>85</v>
      </c>
    </row>
    <row r="477" spans="1:45" x14ac:dyDescent="0.75">
      <c r="A477" t="s">
        <v>51</v>
      </c>
      <c r="B477" t="s">
        <v>152</v>
      </c>
      <c r="E477" s="3" t="s">
        <v>84</v>
      </c>
      <c r="G477" s="3" t="s">
        <v>85</v>
      </c>
      <c r="H477" s="3" t="s">
        <v>85</v>
      </c>
      <c r="I477" s="3" t="s">
        <v>85</v>
      </c>
      <c r="J477" s="3" t="s">
        <v>85</v>
      </c>
      <c r="K477" s="3" t="s">
        <v>85</v>
      </c>
      <c r="L477" s="3" t="s">
        <v>85</v>
      </c>
      <c r="M477" s="3" t="s">
        <v>85</v>
      </c>
      <c r="N477" s="3" t="s">
        <v>85</v>
      </c>
      <c r="O477" s="3" t="s">
        <v>85</v>
      </c>
      <c r="P477" s="3" t="s">
        <v>85</v>
      </c>
      <c r="Q477" s="3" t="s">
        <v>85</v>
      </c>
      <c r="R477" s="3" t="s">
        <v>85</v>
      </c>
      <c r="S477" s="3" t="s">
        <v>85</v>
      </c>
      <c r="T477" s="3" t="s">
        <v>85</v>
      </c>
      <c r="U477" s="3" t="s">
        <v>85</v>
      </c>
      <c r="V477" s="3" t="s">
        <v>85</v>
      </c>
      <c r="W477" s="3" t="s">
        <v>85</v>
      </c>
      <c r="X477" s="3" t="s">
        <v>85</v>
      </c>
      <c r="Y477" s="3" t="s">
        <v>85</v>
      </c>
      <c r="Z477" s="3" t="s">
        <v>85</v>
      </c>
      <c r="AA477" s="3" t="s">
        <v>85</v>
      </c>
      <c r="AB477" s="3" t="s">
        <v>85</v>
      </c>
      <c r="AC477" s="3" t="s">
        <v>85</v>
      </c>
      <c r="AD477" s="3" t="s">
        <v>85</v>
      </c>
      <c r="AE477" s="3" t="s">
        <v>85</v>
      </c>
      <c r="AF477" s="3" t="s">
        <v>85</v>
      </c>
      <c r="AG477" s="3" t="s">
        <v>85</v>
      </c>
      <c r="AH477" s="3" t="s">
        <v>85</v>
      </c>
      <c r="AI477" s="3" t="s">
        <v>85</v>
      </c>
      <c r="AJ477" s="3" t="s">
        <v>85</v>
      </c>
      <c r="AK477" s="3" t="s">
        <v>85</v>
      </c>
      <c r="AL477" s="3" t="s">
        <v>85</v>
      </c>
      <c r="AM477" s="3" t="s">
        <v>85</v>
      </c>
      <c r="AN477" s="3" t="s">
        <v>85</v>
      </c>
      <c r="AO477" s="3" t="s">
        <v>85</v>
      </c>
      <c r="AP477" s="3" t="s">
        <v>85</v>
      </c>
      <c r="AQ477" s="3" t="s">
        <v>85</v>
      </c>
      <c r="AR477" s="3" t="s">
        <v>85</v>
      </c>
      <c r="AS477" s="3" t="s">
        <v>85</v>
      </c>
    </row>
    <row r="478" spans="1:45" x14ac:dyDescent="0.75">
      <c r="A478" t="s">
        <v>51</v>
      </c>
      <c r="B478" t="s">
        <v>153</v>
      </c>
      <c r="E478" s="3" t="s">
        <v>84</v>
      </c>
      <c r="G478" s="3" t="s">
        <v>85</v>
      </c>
      <c r="H478" s="3" t="s">
        <v>85</v>
      </c>
      <c r="I478" s="3" t="s">
        <v>85</v>
      </c>
      <c r="J478" s="3" t="s">
        <v>85</v>
      </c>
      <c r="K478" s="3" t="s">
        <v>85</v>
      </c>
      <c r="L478" s="3" t="s">
        <v>85</v>
      </c>
      <c r="M478" s="3" t="s">
        <v>85</v>
      </c>
      <c r="N478" s="3" t="s">
        <v>85</v>
      </c>
      <c r="O478" s="3" t="s">
        <v>85</v>
      </c>
      <c r="P478" s="3" t="s">
        <v>85</v>
      </c>
      <c r="Q478" s="3" t="s">
        <v>85</v>
      </c>
      <c r="R478" s="3" t="s">
        <v>85</v>
      </c>
      <c r="S478" s="3" t="s">
        <v>85</v>
      </c>
      <c r="T478" s="3" t="s">
        <v>85</v>
      </c>
      <c r="U478" s="3" t="s">
        <v>85</v>
      </c>
      <c r="V478" s="3" t="s">
        <v>85</v>
      </c>
      <c r="W478" s="3" t="s">
        <v>85</v>
      </c>
      <c r="X478" s="3" t="s">
        <v>85</v>
      </c>
      <c r="Y478" s="3" t="s">
        <v>85</v>
      </c>
      <c r="Z478" s="3" t="s">
        <v>85</v>
      </c>
      <c r="AA478" s="3" t="s">
        <v>85</v>
      </c>
      <c r="AB478" s="3" t="s">
        <v>85</v>
      </c>
      <c r="AC478" s="3" t="s">
        <v>85</v>
      </c>
      <c r="AD478" s="3" t="s">
        <v>85</v>
      </c>
      <c r="AE478" s="3" t="s">
        <v>85</v>
      </c>
      <c r="AF478" s="3" t="s">
        <v>85</v>
      </c>
      <c r="AG478" s="3" t="s">
        <v>85</v>
      </c>
      <c r="AH478" s="3" t="s">
        <v>85</v>
      </c>
      <c r="AI478" s="3" t="s">
        <v>85</v>
      </c>
      <c r="AJ478" s="3" t="s">
        <v>85</v>
      </c>
      <c r="AK478" s="3" t="s">
        <v>85</v>
      </c>
      <c r="AL478" s="3" t="s">
        <v>85</v>
      </c>
      <c r="AM478" s="3" t="s">
        <v>85</v>
      </c>
      <c r="AN478" s="3" t="s">
        <v>85</v>
      </c>
      <c r="AO478" s="3" t="s">
        <v>85</v>
      </c>
      <c r="AP478" s="3" t="s">
        <v>85</v>
      </c>
      <c r="AQ478" s="3" t="s">
        <v>85</v>
      </c>
      <c r="AR478" s="3" t="s">
        <v>85</v>
      </c>
      <c r="AS478" s="3" t="s">
        <v>85</v>
      </c>
    </row>
    <row r="479" spans="1:45" x14ac:dyDescent="0.75">
      <c r="A479" t="s">
        <v>51</v>
      </c>
      <c r="B479" t="s">
        <v>154</v>
      </c>
      <c r="E479" s="3" t="s">
        <v>84</v>
      </c>
      <c r="G479" s="3" t="s">
        <v>85</v>
      </c>
      <c r="H479" s="3" t="s">
        <v>85</v>
      </c>
      <c r="I479" s="3" t="s">
        <v>85</v>
      </c>
      <c r="J479" s="3" t="s">
        <v>85</v>
      </c>
      <c r="K479" s="3" t="s">
        <v>85</v>
      </c>
      <c r="L479" s="3" t="s">
        <v>85</v>
      </c>
      <c r="M479" s="3" t="s">
        <v>85</v>
      </c>
      <c r="N479" s="3" t="s">
        <v>85</v>
      </c>
      <c r="O479" s="3" t="s">
        <v>85</v>
      </c>
      <c r="P479" s="3" t="s">
        <v>85</v>
      </c>
      <c r="Q479" s="3" t="s">
        <v>85</v>
      </c>
      <c r="R479" s="3" t="s">
        <v>85</v>
      </c>
      <c r="S479" s="3" t="s">
        <v>85</v>
      </c>
      <c r="T479" s="3" t="s">
        <v>85</v>
      </c>
      <c r="U479" s="3" t="s">
        <v>85</v>
      </c>
      <c r="V479" s="3" t="s">
        <v>85</v>
      </c>
      <c r="W479" s="3" t="s">
        <v>85</v>
      </c>
      <c r="X479" s="3" t="s">
        <v>85</v>
      </c>
      <c r="Y479" s="3" t="s">
        <v>85</v>
      </c>
      <c r="Z479" s="3" t="s">
        <v>85</v>
      </c>
      <c r="AA479" s="3" t="s">
        <v>85</v>
      </c>
      <c r="AB479" s="3" t="s">
        <v>85</v>
      </c>
      <c r="AC479" s="3" t="s">
        <v>85</v>
      </c>
      <c r="AD479" s="3" t="s">
        <v>85</v>
      </c>
      <c r="AE479" s="3" t="s">
        <v>85</v>
      </c>
      <c r="AF479" s="3" t="s">
        <v>85</v>
      </c>
      <c r="AG479" s="3" t="s">
        <v>85</v>
      </c>
      <c r="AH479" s="3" t="s">
        <v>85</v>
      </c>
      <c r="AI479" s="3" t="s">
        <v>85</v>
      </c>
      <c r="AJ479" s="3" t="s">
        <v>85</v>
      </c>
      <c r="AK479" s="3" t="s">
        <v>85</v>
      </c>
      <c r="AL479" s="3" t="s">
        <v>85</v>
      </c>
      <c r="AM479" s="3" t="s">
        <v>85</v>
      </c>
      <c r="AN479" s="3" t="s">
        <v>85</v>
      </c>
      <c r="AO479" s="3" t="s">
        <v>85</v>
      </c>
      <c r="AP479" s="3" t="s">
        <v>85</v>
      </c>
      <c r="AQ479" s="3" t="s">
        <v>85</v>
      </c>
      <c r="AR479" s="3" t="s">
        <v>85</v>
      </c>
      <c r="AS479" s="3" t="s">
        <v>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2023-11-30T22:08:23Z</dcterms:created>
  <dcterms:modified xsi:type="dcterms:W3CDTF">2023-11-30T22:09:11Z</dcterms:modified>
</cp:coreProperties>
</file>